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<sst xmlns="http://schemas.openxmlformats.org/spreadsheetml/2006/main" count="954" uniqueCount="746">
  <si>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</si>
  <si>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</si>
  <si>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</si>
  <si>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</si>
  <si>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</si>
  <si>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</si>
  <si>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</si>
  <si>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</si>
  <si>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</si>
  <si>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</si>
  <si>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</si>
  <si>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</si>
  <si>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</si>
  <si>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</si>
  <si>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</si>
  <si>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</si>
  <si>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</si>
  <si>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</si>
  <si>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</si>
  <si>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</si>
  <si>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</si>
  <si>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</si>
  <si>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</si>
  <si>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</si>
  <si>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</si>
  <si>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</si>
  <si>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</si>
  <si>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</si>
  <si>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</si>
  <si>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</si>
  <si>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</si>
  <si>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</si>
  <si>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</si>
  <si>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</si>
  <si>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</si>
  <si>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</si>
  <si>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</si>
  <si>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</si>
  <si>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</si>
  <si>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</si>
  <si>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</si>
  <si>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</si>
  <si>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</si>
  <si>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</si>
  <si>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</si>
  <si>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</si>
  <si>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</si>
  <si>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</si>
  <si>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</si>
  <si>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</si>
  <si>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</si>
  <si>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</si>
  <si>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</si>
  <si>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</si>
  <si>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</si>
  <si>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</si>
  <si>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</si>
  <si>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</si>
  <si>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</si>
  <si>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</si>
  <si>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</si>
  <si>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</si>
  <si>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</si>
  <si>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</si>
  <si>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</si>
  <si>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</si>
  <si>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</si>
  <si>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</si>
  <si>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</si>
  <si>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</si>
  <si>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</si>
  <si>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</si>
  <si>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</si>
  <si>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</si>
  <si>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</si>
  <si>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</si>
  <si>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</si>
  <si>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</si>
  <si>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</si>
  <si>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</si>
  <si>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</si>
  <si>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</si>
  <si>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</si>
  <si>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</si>
  <si>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</si>
  <si>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</si>
  <si>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</si>
  <si>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</si>
  <si>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</si>
  <si>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</si>
  <si>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</si>
  <si>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</si>
  <si>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</si>
  <si>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</si>
  <si>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</si>
  <si>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</si>
  <si>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</si>
  <si>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</si>
  <si>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</si>
  <si>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</si>
  <si>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</si>
  <si>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</si>
  <si>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</si>
  <si>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</si>
  <si>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</si>
  <si>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</si>
  <si>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</si>
  <si>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</si>
  <si>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</si>
  <si>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</si>
  <si>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</si>
  <si>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</si>
  <si>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</si>
  <si>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</si>
  <si>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</si>
  <si>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</si>
  <si>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</si>
  <si>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</si>
  <si>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</si>
  <si>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</si>
  <si>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</si>
  <si>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</si>
  <si>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</si>
  <si>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</si>
  <si>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</si>
  <si>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</si>
  <si>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</si>
  <si>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</si>
  <si>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</si>
  <si>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</si>
  <si>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</si>
  <si>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</si>
  <si>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</si>
  <si>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</si>
  <si>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</si>
  <si>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</si>
  <si>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</si>
  <si>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</si>
  <si>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</si>
  <si>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</si>
  <si>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</si>
  <si>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</si>
  <si>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</si>
  <si>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</si>
  <si>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</si>
  <si>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</si>
  <si>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</si>
  <si>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</si>
  <si>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</si>
  <si>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</si>
  <si>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</si>
  <si>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</si>
  <si>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</si>
  <si>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</si>
  <si>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</si>
  <si>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</si>
  <si>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</si>
  <si>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</si>
  <si>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</si>
  <si>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</si>
  <si>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</si>
  <si>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</si>
  <si>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</si>
  <si>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</si>
  <si>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</si>
  <si>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</si>
  <si>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</si>
  <si>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</si>
  <si>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</si>
  <si>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</si>
  <si>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</si>
  <si>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</si>
  <si>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</si>
  <si>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</si>
  <si>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</si>
  <si>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</si>
  <si>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</si>
  <si>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</si>
  <si>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</si>
  <si>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</si>
  <si>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</si>
  <si>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</si>
  <si>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</si>
  <si>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</si>
  <si>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</si>
  <si>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</si>
  <si>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</si>
  <si>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</si>
  <si>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</si>
  <si>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</si>
  <si>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</si>
  <si>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</si>
  <si>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</si>
  <si>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</si>
  <si>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</si>
  <si>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</si>
  <si>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</si>
  <si>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</si>
  <si>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</si>
  <si>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</si>
  <si>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</si>
  <si>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</si>
  <si>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</si>
  <si>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</si>
  <si>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</si>
  <si>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</si>
  <si>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</si>
  <si>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</si>
  <si>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</si>
  <si>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</si>
  <si>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</si>
  <si>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</si>
  <si>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</si>
  <si>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</si>
  <si>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</si>
  <si>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</si>
  <si>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</si>
  <si>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</si>
  <si>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</si>
  <si>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</si>
  <si>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</si>
  <si>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</si>
  <si>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</si>
  <si>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</si>
  <si>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</si>
  <si>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</si>
  <si>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</si>
  <si>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</si>
  <si>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</si>
  <si>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</si>
  <si>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</si>
  <si>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</si>
  <si>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</si>
  <si>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</si>
  <si>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</si>
  <si>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</si>
  <si>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</si>
  <si>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</si>
  <si>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</si>
  <si>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</si>
  <si>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</si>
  <si>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</si>
  <si>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</si>
  <si>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</si>
  <si>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</si>
  <si>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</si>
  <si>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</si>
  <si>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</si>
  <si>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</si>
  <si>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</si>
  <si>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</si>
  <si>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</si>
  <si>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</si>
  <si>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</si>
  <si>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</si>
  <si>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</si>
  <si>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</si>
  <si>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</si>
  <si>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</si>
  <si>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</si>
  <si>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</si>
  <si>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</si>
  <si>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</si>
  <si>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</si>
  <si>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</si>
  <si>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</si>
  <si>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</si>
  <si>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</si>
  <si>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</si>
  <si>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</si>
  <si>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</si>
  <si>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</si>
  <si>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</si>
  <si>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</si>
  <si>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</si>
  <si>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</si>
  <si>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</si>
  <si>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</si>
  <si>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</si>
  <si>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</si>
  <si>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</si>
  <si>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</si>
  <si>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</si>
  <si>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</si>
  <si>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</si>
  <si>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</si>
  <si>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</si>
  <si>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</si>
  <si>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</si>
  <si>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</si>
  <si>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</si>
  <si>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</si>
  <si>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</si>
  <si>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</si>
  <si>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</si>
  <si>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</si>
  <si>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</si>
  <si>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</si>
  <si>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</si>
  <si>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</si>
  <si>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</si>
  <si>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</si>
  <si>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</si>
  <si>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</si>
  <si>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</si>
  <si>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</si>
  <si>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</si>
  <si>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</si>
  <si>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</si>
  <si>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</si>
  <si>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</si>
  <si>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</si>
  <si>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</si>
  <si>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</si>
  <si>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</si>
  <si>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</si>
  <si>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</si>
  <si>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</si>
  <si>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</si>
  <si>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</si>
  <si>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</si>
  <si>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</si>
  <si>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</si>
  <si>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</si>
  <si>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</si>
  <si>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</si>
  <si>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</si>
  <si>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</si>
  <si>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</si>
  <si>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</si>
  <si>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</si>
  <si>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</si>
  <si>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</si>
  <si>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</si>
  <si>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</si>
  <si>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</si>
  <si>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</si>
  <si>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</si>
  <si>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</si>
  <si>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</si>
  <si>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</si>
  <si>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</si>
  <si>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</si>
  <si>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</si>
  <si>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</si>
  <si>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</si>
  <si>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</si>
  <si>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</si>
  <si>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</si>
  <si>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</si>
  <si>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</si>
  <si>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</si>
  <si>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</si>
  <si>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</si>
  <si>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</si>
  <si>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</si>
  <si>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</si>
  <si>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</si>
  <si>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</si>
  <si>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</si>
  <si>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</si>
  <si>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</si>
  <si>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</si>
  <si>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</si>
  <si>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</si>
  <si>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</si>
  <si>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</si>
  <si>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</si>
  <si>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</si>
  <si>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</si>
  <si>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</si>
  <si>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</si>
  <si>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</si>
  <si>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</si>
  <si>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</si>
  <si>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</si>
  <si>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</si>
  <si>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</si>
  <si>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</si>
  <si>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</si>
  <si>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</si>
  <si>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</si>
  <si>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</si>
  <si>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Šifra djelatnosti :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</si>
  <si>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</si>
  <si>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</si>
  <si>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</si>
  <si>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</si>
  <si>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</si>
  <si>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</si>
  <si>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</si>
  <si>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</si>
  <si>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</si>
  <si>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</si>
  <si>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</si>
  <si>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</si>
  <si>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</si>
  <si>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</si>
  <si>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</si>
  <si>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</si>
  <si>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</si>
  <si>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</si>
  <si>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</si>
  <si>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</si>
  <si>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</si>
  <si>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</si>
  <si>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</si>
  <si>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</si>
  <si>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</si>
  <si>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</si>
  <si>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</si>
  <si>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</si>
  <si>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</si>
  <si>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</si>
  <si>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</si>
  <si>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</si>
  <si>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</si>
  <si>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</si>
  <si>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</si>
  <si>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</si>
  <si>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</si>
  <si>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</si>
  <si>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</si>
  <si>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</si>
  <si>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</si>
  <si>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</si>
  <si>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</si>
  <si>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</si>
  <si>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</si>
  <si>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</si>
  <si>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</si>
  <si>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</si>
  <si>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</si>
  <si>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</si>
  <si>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</si>
  <si>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</si>
  <si>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</si>
  <si>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</si>
  <si>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</si>
  <si>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</si>
  <si>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</si>
  <si>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</si>
  <si>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</si>
  <si>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</si>
  <si>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</si>
  <si>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</si>
  <si>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</si>
  <si>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</si>
  <si>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</si>
  <si>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</si>
  <si>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</si>
  <si>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</si>
  <si>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</si>
  <si>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</si>
  <si>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</si>
  <si>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</si>
  <si>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</si>
  <si>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</si>
  <si>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</si>
  <si>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</si>
  <si>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</si>
  <si>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</si>
  <si>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</si>
  <si>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</si>
  <si>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</si>
  <si>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</si>
  <si>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</si>
  <si>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</si>
  <si>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</si>
  <si>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</si>
  <si>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</si>
  <si>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</si>
  <si>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</si>
  <si>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</si>
  <si>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</si>
  <si>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</si>
  <si>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</si>
  <si>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</si>
  <si>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</si>
  <si>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</si>
  <si>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</si>
  <si>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</si>
  <si>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</si>
  <si>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</si>
  <si>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</si>
  <si>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</si>
  <si>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</si>
  <si>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</si>
  <si>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</si>
  <si>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</si>
  <si>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</si>
  <si>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</si>
  <si>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</si>
  <si>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</si>
  <si>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</si>
  <si>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</si>
  <si>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</si>
  <si>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</si>
  <si>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</si>
  <si>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</si>
  <si>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</si>
  <si>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</si>
  <si>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</si>
  <si>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</si>
  <si>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</si>
  <si>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</si>
  <si>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</si>
  <si>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</si>
  <si>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</si>
  <si>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</si>
  <si>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</si>
  <si>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</si>
  <si>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</si>
  <si>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</si>
  <si>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</si>
  <si>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</si>
  <si>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</si>
  <si>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</si>
  <si>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</si>
  <si>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</si>
  <si>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</si>
  <si>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</si>
  <si>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</si>
  <si>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</si>
  <si>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</si>
  <si>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</si>
  <si>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</si>
  <si>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</si>
  <si>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</si>
  <si>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</si>
  <si>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</si>
  <si>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</si>
  <si>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</si>
  <si>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</si>
  <si>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</si>
  <si>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</si>
  <si>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</si>
  <si>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</si>
  <si>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</si>
  <si>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</si>
  <si>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</si>
  <si>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</si>
  <si>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</si>
  <si>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</si>
  <si>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</si>
  <si>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</si>
  <si>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</si>
  <si>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</si>
  <si>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</si>
  <si>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</si>
  <si>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</si>
  <si>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</si>
  <si>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</si>
  <si>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</si>
  <si>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</si>
  <si>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</si>
  <si>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</si>
  <si>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</si>
  <si>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</si>
  <si>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</si>
  <si>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</si>
  <si>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</si>
  <si>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</si>
  <si>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</si>
  <si>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</si>
  <si>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</si>
  <si>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</si>
  <si>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</si>
  <si>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</si>
  <si>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</si>
  <si>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</si>
  <si>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</si>
  <si>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</si>
  <si>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</si>
  <si>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</si>
  <si>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</si>
  <si>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</si>
  <si>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</si>
  <si>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</si>
  <si>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</si>
  <si>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</si>
  <si>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</si>
  <si>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</si>
  <si>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</si>
  <si>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</si>
  <si>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</si>
  <si>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</si>
  <si>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</si>
  <si>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</si>
  <si>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</si>
  <si>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</si>
  <si>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</si>
  <si>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</si>
  <si>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</si>
  <si>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</si>
  <si>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</si>
  <si>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</si>
  <si>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</si>
  <si>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</si>
  <si>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>Sjedište 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</si>
  <si>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</si>
  <si>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</si>
  <si>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</si>
  <si>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Sjedište :</t>
    </r>
    <r>
      <rPr>
        <b/>
        <u val="single"/>
        <sz val="10"/>
        <rFont val="Arial"/>
        <family val="2"/>
      </rPr>
      <t xml:space="preserve">                                                  </t>
    </r>
  </si>
  <si>
    <r>
      <t>JIB :</t>
    </r>
    <r>
      <rPr>
        <b/>
        <u val="single"/>
        <sz val="10"/>
        <rFont val="Arial"/>
        <family val="2"/>
      </rPr>
      <t xml:space="preserve">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</si>
  <si>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</si>
  <si>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</si>
  <si>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>Sjedište :</t>
    </r>
    <r>
      <rPr>
        <b/>
        <u val="single"/>
        <sz val="10"/>
        <rFont val="Arial"/>
        <family val="2"/>
      </rPr>
      <t xml:space="preserve">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</si>
  <si>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                    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</si>
  <si>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</si>
  <si>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</si>
  <si>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</si>
  <si>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</si>
  <si>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</si>
  <si>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</si>
  <si>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</si>
  <si>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</si>
  <si>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</si>
  <si>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</si>
  <si>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</si>
  <si>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</si>
  <si>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</si>
  <si>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</si>
  <si>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</si>
  <si>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</si>
  <si>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</si>
  <si>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</si>
  <si>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</si>
  <si>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</si>
  <si>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</si>
  <si>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</si>
  <si>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</si>
  <si>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</si>
  <si>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</si>
  <si>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</si>
  <si>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</si>
  <si>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</si>
  <si>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</si>
  <si>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</si>
  <si>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</si>
  <si>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</si>
  <si>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</si>
  <si>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</si>
  <si>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</si>
  <si>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</si>
  <si>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</si>
  <si>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</si>
  <si>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</si>
  <si>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</si>
  <si>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</si>
  <si>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</si>
  <si>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</si>
  <si>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</si>
  <si>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</si>
  <si>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 xml:space="preserve">77000, Bihać, Ul. Petog Korpusa broj 3. </t>
  </si>
  <si>
    <t>037/224/110 ,037/228/436</t>
  </si>
  <si>
    <t>camelija@bih.net.ba</t>
  </si>
  <si>
    <t>www.camelija-osiguranje.com</t>
  </si>
  <si>
    <t xml:space="preserve">'REVIK''  d.o.o. Sarajevo, Revizija, računovodstvo,konsalting </t>
  </si>
  <si>
    <t>Ćirić Hava, Emira Čavkić Bibanović, Enisa Družić</t>
  </si>
  <si>
    <t>Adnan Bošnjić -direktor, Aida Crnkić - izvršni direktor</t>
  </si>
  <si>
    <t>'ČAVKIĆ'' doo Bihać 64,00%;HUT ''ADUNA'' d.d. Bihać 19,92 %;Čavkić Irfan 12,64%</t>
  </si>
  <si>
    <t>nema</t>
  </si>
  <si>
    <t>1.   Izbor radnih tijela Skupštine</t>
  </si>
  <si>
    <t>da izvještaji su revidirani</t>
  </si>
  <si>
    <t>Mensur  Čavkić</t>
  </si>
  <si>
    <t>Adnan Bošnjić</t>
  </si>
  <si>
    <r>
      <t xml:space="preserve">U </t>
    </r>
    <r>
      <rPr>
        <u val="single"/>
        <sz val="10"/>
        <rFont val="Arial"/>
        <family val="2"/>
      </rPr>
      <t>Bihaću</t>
    </r>
  </si>
  <si>
    <t>Adnan  Bošnjić</t>
  </si>
  <si>
    <r>
      <t xml:space="preserve">U Bihaću </t>
    </r>
    <r>
      <rPr>
        <u val="single"/>
        <sz val="10"/>
        <rFont val="Arial"/>
        <family val="2"/>
      </rPr>
      <t xml:space="preserve">                  </t>
    </r>
  </si>
  <si>
    <r>
      <t xml:space="preserve">U  </t>
    </r>
    <r>
      <rPr>
        <u val="single"/>
        <sz val="10"/>
        <rFont val="Arial"/>
        <family val="2"/>
      </rPr>
      <t xml:space="preserve">   Bihaću               </t>
    </r>
  </si>
  <si>
    <r>
      <t xml:space="preserve">U </t>
    </r>
    <r>
      <rPr>
        <u val="single"/>
        <sz val="10"/>
        <rFont val="Arial"/>
        <family val="2"/>
      </rPr>
      <t xml:space="preserve">  Bihaću                 </t>
    </r>
  </si>
  <si>
    <t xml:space="preserve"> Naziv emitenta: D.D. za osiguranje '' CAMELIJA'' Bihać</t>
  </si>
  <si>
    <t xml:space="preserve">D.D. za osiguranje ''CAMELIJA'' </t>
  </si>
  <si>
    <t>Bihać</t>
  </si>
  <si>
    <t>65.12</t>
  </si>
  <si>
    <t xml:space="preserve">Naziv društva za osiguranje :  D.D. za osiguranje '' CAMELIJA''  </t>
  </si>
  <si>
    <r>
      <t xml:space="preserve">Šifra djelatnosti : </t>
    </r>
    <r>
      <rPr>
        <b/>
        <u val="single"/>
        <sz val="10"/>
        <rFont val="Arial"/>
        <family val="2"/>
      </rPr>
      <t xml:space="preserve">  65.12                                                               </t>
    </r>
  </si>
  <si>
    <t>Dioničko društvo za osiguranje ''CAMELIJA'' , D.D. za osiguranje'' CAMELIJA''Bihać</t>
  </si>
  <si>
    <t>Stanje   30.06.    tekuće godine</t>
  </si>
  <si>
    <t>………………….</t>
  </si>
  <si>
    <r>
      <t>za</t>
    </r>
    <r>
      <rPr>
        <b/>
        <u val="single"/>
        <sz val="10"/>
        <rFont val="Arial"/>
        <family val="2"/>
      </rPr>
      <t xml:space="preserve">     2014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31.12.2014.     </t>
    </r>
  </si>
  <si>
    <t>01.01. do 31.12. prethodne godine</t>
  </si>
  <si>
    <t>01.01. do 31.12. tekuće godine</t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</si>
  <si>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</si>
  <si>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>Dana   27.02.2015.</t>
    </r>
    <r>
      <rPr>
        <u val="single"/>
        <sz val="10"/>
        <rFont val="Arial"/>
        <family val="2"/>
      </rPr>
      <t>.godine</t>
    </r>
  </si>
  <si>
    <t xml:space="preserve">27.03.2015.godine  u Bihaću </t>
  </si>
  <si>
    <t>2.   Usvajanje Zapisnika sa posljednje  sjednice Skupštine održane 25.03.2014.god.</t>
  </si>
  <si>
    <t>4.  Donošenje Odluke o  usvajanju godišnjeg  izvještaja internog revizora za 2014.g.</t>
  </si>
  <si>
    <t>5. Donošenje Odluke o izmjenama i dopunama Statuta Dioničkog društva za osiguranje</t>
  </si>
  <si>
    <t xml:space="preserve">6.  Donošenje Odluke o smanjenju dioničkog kapitala Društva smanjenjem nominalne </t>
  </si>
  <si>
    <t>7. Donošenje Odluke o pokriću gubitka ostvarenog po godišnjem obračunu za 2014.god.</t>
  </si>
  <si>
    <t xml:space="preserve">     vrijednosti dionica, a radi usklađenja obavljanja registrirane djelatnosti</t>
  </si>
  <si>
    <t>3.   Donošenje Odluke o  usvajanju godišnjeg  izvještaja za 2014.koji uključuje finansijske        izvještaje,izvještaj eksternog  revizora , Nadzornog odbora i Odbora za reviziju</t>
  </si>
  <si>
    <t>8. Donošenje Odluke o  izglasavanju povjerenja članovima Nadzornog odbora</t>
  </si>
  <si>
    <t>9. Donošenje Odluke razrješenju člana Odbora za reviziju</t>
  </si>
  <si>
    <t>10. Donošenje Odluke o imenovanju člana Odbora za reviziju</t>
  </si>
  <si>
    <t>11.Donošenje Odluke o izboru  vanjskog revizora za 2014.god.</t>
  </si>
  <si>
    <t>12. Razno</t>
  </si>
  <si>
    <t xml:space="preserve">1. Odluka o usvajanju godišnjeg  finansijskog izvještaja  za  2014.godinu  </t>
  </si>
  <si>
    <t>2. Odluka o  usvajanju godišnjeg  izvještaja internog revizora za 2014.god.</t>
  </si>
  <si>
    <t>3. Odluka o usvajanju izvještaja uprave o poduzetim mjerama u 2014.god. na otklanjanju</t>
  </si>
  <si>
    <t xml:space="preserve">    nedostataka i nepravilnsoti povodom nalaza interne revizije</t>
  </si>
  <si>
    <t xml:space="preserve">4. Odluka o smanjenju dioničkog kapitala D.D. za osiguranje ''CAMELIJA'' Bihać </t>
  </si>
  <si>
    <t xml:space="preserve">    nominalne vrijednosti dionica,a radi usklađenja obavljanja registrirane djelatnosti</t>
  </si>
  <si>
    <t>5. Odluka o izmjenama i dopunama Statuta D.D. za osiguranje '' CAMELIJA'' Bihać</t>
  </si>
  <si>
    <t xml:space="preserve">     ''CAMELIJA'' Bihać </t>
  </si>
  <si>
    <t>6. Odluka o pokriću gubitka ostvarenog po godišnjem obračunu za 2014.godinu</t>
  </si>
  <si>
    <t>7. Odluka o izglasavanju povjerenja članovima Nadzornog odbora Društva</t>
  </si>
  <si>
    <t>8. Odluka o razrješenju dužnosati  člana Odbora za reviziju</t>
  </si>
  <si>
    <t>9. Odluka o imenovanju člana Odbora za reviziju</t>
  </si>
  <si>
    <t>10 Odluka o izboru  vanjskog revizora za 2014.godinu</t>
  </si>
  <si>
    <t>od 01.01. do 31.12. 2015. godine</t>
  </si>
  <si>
    <t>Nihad Čavkić, Čaušević Eldin, Hodžić Muhamed</t>
  </si>
  <si>
    <t>03-37-148  -prvi upis, 03/1-19-95/15-posljednji upis usklađenja kapitala</t>
  </si>
  <si>
    <t>ostalo  osiguranje - neživotna  osiguranja  65.12 i 66.21-procjena rizika i štete</t>
  </si>
  <si>
    <t>Nihad Čavkić - 0,24 % ( na početku 12.000 KM , 9.600 KM na kraju perioda )</t>
  </si>
  <si>
    <t xml:space="preserve">U 2015.god.izvršeno je smanjenje kapitala smanjenjem nominalne vrijednosti dionica, a zbog prestanka </t>
  </si>
  <si>
    <t>obavljanja djelatnosti iz vrste osiguranja 09-ostala imovina, i 17- osiguranje troškova pravne zaštite</t>
  </si>
  <si>
    <t>Smanjenje kapitala je provedeno za iznos 1.000.000 KM ( nominalna vrijednost sa 2.000 KM, na 1.600KM</t>
  </si>
  <si>
    <t xml:space="preserve">Društvo je pokrilo gubitak 2015. u iznosu 2.243.864,52 KM,na teret rezervi društva 1.243.864,52 KM, </t>
  </si>
  <si>
    <t>i viška kapitala u iznosu 1.000.000KM,  a nakon  smanjenja sa 5.000.000KM, na 4.000.000KM,</t>
  </si>
  <si>
    <t>U  Bihaću   ,  29.02.2016. godine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</si>
  <si>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15 </t>
    </r>
    <r>
      <rPr>
        <sz val="10"/>
        <rFont val="Arial"/>
        <family val="2"/>
      </rPr>
      <t xml:space="preserve"> godine</t>
    </r>
  </si>
  <si>
    <r>
      <t xml:space="preserve">Dana 29.02.2016 </t>
    </r>
    <r>
      <rPr>
        <u val="single"/>
        <sz val="10"/>
        <rFont val="Arial"/>
        <family val="2"/>
      </rPr>
      <t>.godine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</si>
  <si>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01.01.2015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31.12.2015.    </t>
    </r>
    <r>
      <rPr>
        <sz val="10"/>
        <rFont val="Arial"/>
        <family val="2"/>
      </rPr>
      <t xml:space="preserve"> godine</t>
    </r>
  </si>
  <si>
    <r>
      <t xml:space="preserve">Dana   29.02.2016. </t>
    </r>
    <r>
      <rPr>
        <u val="single"/>
        <sz val="9"/>
        <rFont val="Arial"/>
        <family val="2"/>
      </rPr>
      <t>.godine</t>
    </r>
  </si>
  <si>
    <r>
      <t xml:space="preserve">Dana </t>
    </r>
    <r>
      <rPr>
        <u val="single"/>
        <sz val="10"/>
        <rFont val="Arial"/>
        <family val="2"/>
      </rPr>
      <t xml:space="preserve">   29.02.2016.                .godine     </t>
    </r>
  </si>
  <si>
    <t>Za period koji završava na dan 31.12.2015. godine</t>
  </si>
  <si>
    <t>1. Stanje na dan 31.12.2013.godine</t>
  </si>
  <si>
    <r>
      <t>4. Ponovno iskazano stanje na dan 31.12.2013,odnosno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</si>
  <si>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</si>
  <si>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</si>
  <si>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</si>
  <si>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 xml:space="preserve">Pozicija -AOP 067- Bilanse stanja -smanjenje kapitala </t>
  </si>
  <si>
    <t xml:space="preserve">Društvo shodno odluci organa uprave prestalo obavljati  djelatnost iz vrste osiguranja </t>
  </si>
  <si>
    <t>09-ostala osiguranja imovine, i vrste 17-osiguranje troškova pravne zaštite,te prestao</t>
  </si>
  <si>
    <t>zakonski osnov za posjedovanjem  kapitala od 5.000.000 KM. Propisani kapital shodno</t>
  </si>
  <si>
    <t>način smanjenjem nominalne vriejdnsoti dionica sa 2.000 KM, na 1.600 KM (2.500 dionica)</t>
  </si>
  <si>
    <t xml:space="preserve">Pozicija  AOP 076 i 077 - Bilanse stanja- rezerve zakonske rezerve </t>
  </si>
  <si>
    <t>Smanjenje provedeno u svim registrima.</t>
  </si>
  <si>
    <t>pokriven iz viška kapitala koji je preostao nakon izvršenog upisa smanjenja kapitala .</t>
  </si>
  <si>
    <t>Ostatak od 1.243.864,52 pokriven iz zakonskih rezervi , zog čega su iste sa 1.250.000KM</t>
  </si>
  <si>
    <t>smanjene na 6.135,48 KM.</t>
  </si>
  <si>
    <t>Zakonu o društvima za osiguranje iznosi 4.000.000 KM. Izvršeno smanjenje kapitala na</t>
  </si>
  <si>
    <t>Izvršeno pokriće  ostvarenog gubitka iz 2014., na način da je dio u iznosu 1.000.000 KM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</si>
</sst>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172" fontId="11" fillId="0" borderId="0">
      <alignment/>
      <protection locked="0"/>
    </xf>
    <xf numFmtId="0" fontId="13" fillId="4" borderId="0" applyNumberFormat="0" applyBorder="0" applyAlignment="0" applyProtection="0"/>
    <xf numFmtId="173" fontId="11" fillId="0" borderId="0">
      <alignment/>
      <protection locked="0"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0" fontId="23" fillId="0" borderId="0">
      <alignment vertical="top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11" fillId="0" borderId="9">
      <alignment/>
      <protection locked="0"/>
    </xf>
    <xf numFmtId="0" fontId="1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59" applyFont="1" applyBorder="1" applyAlignment="1">
      <alignment wrapText="1" shrinkToFi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7" applyNumberFormat="1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31" fillId="0" borderId="10" xfId="59" applyFont="1" applyBorder="1" applyAlignment="1">
      <alignment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left" wrapText="1"/>
      <protection/>
    </xf>
    <xf numFmtId="0" fontId="1" fillId="0" borderId="23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28" fillId="0" borderId="12" xfId="57" applyNumberFormat="1" applyFont="1" applyFill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0" fontId="31" fillId="0" borderId="10" xfId="59" applyFont="1" applyBorder="1" applyAlignment="1">
      <alignment vertical="center" wrapText="1"/>
      <protection/>
    </xf>
    <xf numFmtId="49" fontId="28" fillId="24" borderId="27" xfId="57" applyNumberFormat="1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31" fillId="0" borderId="29" xfId="59" applyFont="1" applyBorder="1" applyAlignment="1">
      <alignment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8" fillId="24" borderId="33" xfId="57" applyNumberFormat="1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31" fillId="0" borderId="33" xfId="59" applyFont="1" applyBorder="1" applyAlignment="1">
      <alignment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59" applyFont="1" applyBorder="1" applyAlignment="1">
      <alignment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59" applyFont="1" applyBorder="1" applyAlignment="1">
      <alignment horizontal="left" wrapText="1"/>
      <protection/>
    </xf>
    <xf numFmtId="0" fontId="31" fillId="0" borderId="10" xfId="59" applyFont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49" fontId="28" fillId="24" borderId="17" xfId="57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59" applyFont="1" applyBorder="1" applyAlignment="1">
      <alignment horizontal="left" wrapText="1"/>
      <protection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29" xfId="59" applyFont="1" applyBorder="1" applyAlignment="1">
      <alignment horizontal="left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16" fontId="1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36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4" xfId="57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3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3" fontId="42" fillId="0" borderId="41" xfId="0" applyNumberFormat="1" applyFont="1" applyBorder="1" applyAlignment="1">
      <alignment vertical="center"/>
    </xf>
    <xf numFmtId="49" fontId="36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2" fillId="0" borderId="18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  <xf numFmtId="49" fontId="42" fillId="0" borderId="43" xfId="0" applyNumberFormat="1" applyFont="1" applyBorder="1" applyAlignment="1">
      <alignment horizontal="center" vertical="center"/>
    </xf>
    <xf numFmtId="49" fontId="42" fillId="0" borderId="44" xfId="0" applyNumberFormat="1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 shrinkToFit="1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0" fillId="0" borderId="27" xfId="55" applyNumberFormat="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45" xfId="55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0" fillId="0" borderId="51" xfId="55" applyNumberFormat="1" applyFont="1" applyFill="1" applyBorder="1" applyAlignment="1">
      <alignment horizontal="center" vertical="center"/>
      <protection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27" xfId="56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/>
      <protection/>
    </xf>
    <xf numFmtId="0" fontId="2" fillId="22" borderId="57" xfId="58" applyFont="1" applyFill="1" applyBorder="1" applyAlignment="1">
      <alignment horizontal="center"/>
      <protection/>
    </xf>
    <xf numFmtId="0" fontId="2" fillId="0" borderId="58" xfId="0" applyFont="1" applyBorder="1" applyAlignment="1">
      <alignment horizontal="justify" vertical="top" wrapText="1"/>
    </xf>
    <xf numFmtId="0" fontId="0" fillId="0" borderId="58" xfId="58" applyFont="1" applyBorder="1">
      <alignment/>
      <protection/>
    </xf>
    <xf numFmtId="0" fontId="2" fillId="0" borderId="59" xfId="58" applyFont="1" applyBorder="1" applyAlignment="1">
      <alignment horizontal="left" vertical="center"/>
      <protection/>
    </xf>
    <xf numFmtId="0" fontId="0" fillId="0" borderId="59" xfId="58" applyFont="1" applyBorder="1">
      <alignment/>
      <protection/>
    </xf>
    <xf numFmtId="0" fontId="0" fillId="0" borderId="59" xfId="58" applyFont="1" applyBorder="1" applyAlignment="1">
      <alignment horizontal="left" vertical="center"/>
      <protection/>
    </xf>
    <xf numFmtId="0" fontId="0" fillId="0" borderId="59" xfId="58" applyFont="1" applyBorder="1" applyAlignment="1">
      <alignment horizontal="right"/>
      <protection/>
    </xf>
    <xf numFmtId="0" fontId="0" fillId="0" borderId="59" xfId="0" applyFont="1" applyBorder="1" applyAlignment="1">
      <alignment/>
    </xf>
    <xf numFmtId="0" fontId="0" fillId="0" borderId="60" xfId="58" applyFont="1" applyBorder="1">
      <alignment/>
      <protection/>
    </xf>
    <xf numFmtId="0" fontId="0" fillId="0" borderId="59" xfId="0" applyFont="1" applyBorder="1" applyAlignment="1">
      <alignment horizontal="justify" vertical="top" wrapText="1"/>
    </xf>
    <xf numFmtId="0" fontId="2" fillId="0" borderId="59" xfId="0" applyFont="1" applyBorder="1" applyAlignment="1">
      <alignment vertical="top" wrapText="1"/>
    </xf>
    <xf numFmtId="0" fontId="2" fillId="0" borderId="59" xfId="0" applyFont="1" applyBorder="1" applyAlignment="1">
      <alignment horizontal="justify" vertical="top" wrapText="1"/>
    </xf>
    <xf numFmtId="0" fontId="0" fillId="0" borderId="60" xfId="0" applyFont="1" applyBorder="1" applyAlignment="1">
      <alignment horizontal="justify" vertical="top" wrapText="1"/>
    </xf>
    <xf numFmtId="0" fontId="0" fillId="0" borderId="0" xfId="58" applyFont="1" applyBorder="1">
      <alignment/>
      <protection/>
    </xf>
    <xf numFmtId="0" fontId="2" fillId="0" borderId="61" xfId="58" applyFont="1" applyBorder="1">
      <alignment/>
      <protection/>
    </xf>
    <xf numFmtId="0" fontId="2" fillId="0" borderId="0" xfId="58" applyFont="1" applyBorder="1">
      <alignment/>
      <protection/>
    </xf>
    <xf numFmtId="0" fontId="0" fillId="0" borderId="61" xfId="58" applyFont="1" applyBorder="1">
      <alignment/>
      <protection/>
    </xf>
    <xf numFmtId="0" fontId="2" fillId="22" borderId="62" xfId="58" applyFont="1" applyFill="1" applyBorder="1" applyAlignment="1">
      <alignment horizontal="center"/>
      <protection/>
    </xf>
    <xf numFmtId="0" fontId="2" fillId="0" borderId="40" xfId="0" applyFont="1" applyBorder="1" applyAlignment="1">
      <alignment horizontal="justify" vertical="top" wrapText="1"/>
    </xf>
    <xf numFmtId="0" fontId="0" fillId="0" borderId="40" xfId="58" applyFont="1" applyBorder="1">
      <alignment/>
      <protection/>
    </xf>
    <xf numFmtId="0" fontId="2" fillId="0" borderId="40" xfId="58" applyFont="1" applyBorder="1" applyAlignment="1">
      <alignment horizontal="left" vertical="center"/>
      <protection/>
    </xf>
    <xf numFmtId="0" fontId="0" fillId="0" borderId="40" xfId="58" applyFont="1" applyBorder="1" applyAlignment="1">
      <alignment horizontal="left" vertical="center"/>
      <protection/>
    </xf>
    <xf numFmtId="0" fontId="0" fillId="0" borderId="40" xfId="0" applyFont="1" applyBorder="1" applyAlignment="1">
      <alignment horizontal="justify" vertical="top" wrapText="1"/>
    </xf>
    <xf numFmtId="0" fontId="2" fillId="0" borderId="40" xfId="0" applyFont="1" applyBorder="1" applyAlignment="1">
      <alignment vertical="top" wrapText="1"/>
    </xf>
    <xf numFmtId="3" fontId="44" fillId="0" borderId="12" xfId="0" applyNumberFormat="1" applyFont="1" applyBorder="1" applyAlignment="1">
      <alignment horizontal="right" vertical="center"/>
    </xf>
    <xf numFmtId="3" fontId="44" fillId="0" borderId="27" xfId="0" applyNumberFormat="1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3" fontId="44" fillId="0" borderId="13" xfId="0" applyNumberFormat="1" applyFont="1" applyBorder="1" applyAlignment="1">
      <alignment horizontal="right" vertical="center"/>
    </xf>
    <xf numFmtId="3" fontId="44" fillId="0" borderId="45" xfId="0" applyNumberFormat="1" applyFont="1" applyBorder="1" applyAlignment="1">
      <alignment horizontal="right" vertical="center"/>
    </xf>
    <xf numFmtId="3" fontId="44" fillId="0" borderId="51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3" fontId="44" fillId="0" borderId="17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3" fontId="46" fillId="0" borderId="13" xfId="0" applyNumberFormat="1" applyFont="1" applyBorder="1" applyAlignment="1">
      <alignment horizontal="right" vertical="center" wrapText="1"/>
    </xf>
    <xf numFmtId="3" fontId="47" fillId="0" borderId="12" xfId="0" applyNumberFormat="1" applyFont="1" applyBorder="1" applyAlignment="1">
      <alignment horizontal="right" vertical="center" wrapText="1"/>
    </xf>
    <xf numFmtId="3" fontId="46" fillId="0" borderId="12" xfId="0" applyNumberFormat="1" applyFont="1" applyBorder="1" applyAlignment="1">
      <alignment horizontal="right" vertical="center" wrapText="1"/>
    </xf>
    <xf numFmtId="3" fontId="47" fillId="0" borderId="12" xfId="0" applyNumberFormat="1" applyFont="1" applyFill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33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right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right" vertical="center" wrapText="1"/>
    </xf>
    <xf numFmtId="3" fontId="46" fillId="0" borderId="27" xfId="0" applyNumberFormat="1" applyFont="1" applyBorder="1" applyAlignment="1">
      <alignment horizontal="right" vertical="center" wrapText="1"/>
    </xf>
    <xf numFmtId="3" fontId="47" fillId="0" borderId="13" xfId="0" applyNumberFormat="1" applyFont="1" applyBorder="1" applyAlignment="1">
      <alignment horizontal="right" wrapText="1"/>
    </xf>
    <xf numFmtId="3" fontId="47" fillId="0" borderId="12" xfId="0" applyNumberFormat="1" applyFont="1" applyBorder="1" applyAlignment="1">
      <alignment horizontal="right" wrapText="1"/>
    </xf>
    <xf numFmtId="3" fontId="46" fillId="0" borderId="12" xfId="0" applyNumberFormat="1" applyFont="1" applyBorder="1" applyAlignment="1">
      <alignment horizontal="right" wrapText="1"/>
    </xf>
    <xf numFmtId="3" fontId="46" fillId="0" borderId="27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 wrapText="1"/>
    </xf>
    <xf numFmtId="3" fontId="47" fillId="0" borderId="16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3" fontId="47" fillId="0" borderId="63" xfId="0" applyNumberFormat="1" applyFont="1" applyBorder="1" applyAlignment="1">
      <alignment wrapText="1"/>
    </xf>
    <xf numFmtId="3" fontId="47" fillId="0" borderId="39" xfId="0" applyNumberFormat="1" applyFont="1" applyBorder="1" applyAlignment="1">
      <alignment wrapText="1"/>
    </xf>
    <xf numFmtId="3" fontId="36" fillId="0" borderId="11" xfId="0" applyNumberFormat="1" applyFont="1" applyBorder="1" applyAlignment="1">
      <alignment vertical="center"/>
    </xf>
    <xf numFmtId="3" fontId="42" fillId="0" borderId="64" xfId="0" applyNumberFormat="1" applyFont="1" applyBorder="1" applyAlignment="1">
      <alignment vertical="center"/>
    </xf>
    <xf numFmtId="3" fontId="42" fillId="0" borderId="65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41" xfId="0" applyNumberFormat="1" applyFont="1" applyBorder="1" applyAlignment="1">
      <alignment vertical="center"/>
    </xf>
    <xf numFmtId="3" fontId="42" fillId="0" borderId="67" xfId="0" applyNumberFormat="1" applyFont="1" applyBorder="1" applyAlignment="1">
      <alignment vertical="center"/>
    </xf>
    <xf numFmtId="0" fontId="0" fillId="0" borderId="59" xfId="58" applyFont="1" applyBorder="1" applyAlignment="1">
      <alignment horizontal="left"/>
      <protection/>
    </xf>
    <xf numFmtId="0" fontId="18" fillId="0" borderId="60" xfId="39" applyBorder="1" applyAlignment="1" applyProtection="1">
      <alignment/>
      <protection/>
    </xf>
    <xf numFmtId="0" fontId="18" fillId="0" borderId="59" xfId="39" applyBorder="1" applyAlignment="1" applyProtection="1">
      <alignment/>
      <protection/>
    </xf>
    <xf numFmtId="0" fontId="0" fillId="0" borderId="59" xfId="58" applyFont="1" applyBorder="1" quotePrefix="1">
      <alignment/>
      <protection/>
    </xf>
    <xf numFmtId="0" fontId="32" fillId="0" borderId="59" xfId="58" applyFont="1" applyBorder="1" quotePrefix="1">
      <alignment/>
      <protection/>
    </xf>
    <xf numFmtId="0" fontId="0" fillId="0" borderId="60" xfId="58" applyFont="1" applyBorder="1" applyAlignment="1">
      <alignment horizontal="right"/>
      <protection/>
    </xf>
    <xf numFmtId="0" fontId="1" fillId="0" borderId="0" xfId="58" applyFont="1">
      <alignment/>
      <protection/>
    </xf>
    <xf numFmtId="0" fontId="0" fillId="0" borderId="40" xfId="58" applyFont="1" applyFill="1" applyBorder="1">
      <alignment/>
      <protection/>
    </xf>
    <xf numFmtId="0" fontId="2" fillId="0" borderId="62" xfId="58" applyFont="1" applyFill="1" applyBorder="1" applyAlignment="1">
      <alignment horizontal="center"/>
      <protection/>
    </xf>
    <xf numFmtId="0" fontId="1" fillId="0" borderId="40" xfId="58" applyFont="1" applyFill="1" applyBorder="1" applyAlignment="1">
      <alignment horizontal="left"/>
      <protection/>
    </xf>
    <xf numFmtId="0" fontId="1" fillId="0" borderId="62" xfId="58" applyFont="1" applyFill="1" applyBorder="1" applyAlignment="1">
      <alignment horizontal="left"/>
      <protection/>
    </xf>
    <xf numFmtId="0" fontId="1" fillId="0" borderId="40" xfId="58" applyFont="1" applyFill="1" applyBorder="1">
      <alignment/>
      <protection/>
    </xf>
    <xf numFmtId="0" fontId="1" fillId="0" borderId="40" xfId="58" applyFont="1" applyBorder="1">
      <alignment/>
      <protection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32" fillId="0" borderId="68" xfId="0" applyFont="1" applyBorder="1" applyAlignment="1">
      <alignment horizontal="justify" vertical="center"/>
    </xf>
    <xf numFmtId="0" fontId="0" fillId="0" borderId="69" xfId="58" applyFont="1" applyBorder="1">
      <alignment/>
      <protection/>
    </xf>
    <xf numFmtId="0" fontId="32" fillId="0" borderId="69" xfId="0" applyFont="1" applyBorder="1" applyAlignment="1">
      <alignment vertical="center"/>
    </xf>
    <xf numFmtId="0" fontId="32" fillId="0" borderId="69" xfId="58" applyFont="1" applyBorder="1">
      <alignment/>
      <protection/>
    </xf>
    <xf numFmtId="0" fontId="32" fillId="0" borderId="70" xfId="0" applyFont="1" applyBorder="1" applyAlignment="1">
      <alignment vertical="center"/>
    </xf>
    <xf numFmtId="0" fontId="0" fillId="0" borderId="70" xfId="58" applyFont="1" applyBorder="1">
      <alignment/>
      <protection/>
    </xf>
    <xf numFmtId="0" fontId="0" fillId="0" borderId="70" xfId="0" applyFont="1" applyBorder="1" applyAlignment="1">
      <alignment vertical="center"/>
    </xf>
    <xf numFmtId="0" fontId="0" fillId="0" borderId="69" xfId="58" applyFont="1" applyBorder="1" applyAlignment="1">
      <alignment/>
      <protection/>
    </xf>
    <xf numFmtId="0" fontId="0" fillId="0" borderId="69" xfId="58" applyFont="1" applyBorder="1">
      <alignment/>
      <protection/>
    </xf>
    <xf numFmtId="0" fontId="32" fillId="0" borderId="68" xfId="0" applyFont="1" applyBorder="1" applyAlignment="1">
      <alignment horizontal="left" vertical="center"/>
    </xf>
    <xf numFmtId="4" fontId="1" fillId="0" borderId="71" xfId="0" applyNumberFormat="1" applyFont="1" applyBorder="1" applyAlignment="1" applyProtection="1">
      <alignment horizontal="right" vertical="center" wrapText="1"/>
      <protection locked="0"/>
    </xf>
    <xf numFmtId="3" fontId="36" fillId="0" borderId="72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4" fontId="1" fillId="0" borderId="65" xfId="0" applyNumberFormat="1" applyFont="1" applyBorder="1" applyAlignment="1" applyProtection="1">
      <alignment horizontal="right" vertical="top" wrapText="1"/>
      <protection locked="0"/>
    </xf>
    <xf numFmtId="4" fontId="1" fillId="0" borderId="67" xfId="0" applyNumberFormat="1" applyFont="1" applyBorder="1" applyAlignment="1" applyProtection="1">
      <alignment horizontal="right" vertical="top" wrapText="1"/>
      <protection locked="0"/>
    </xf>
    <xf numFmtId="3" fontId="36" fillId="0" borderId="41" xfId="0" applyNumberFormat="1" applyFont="1" applyBorder="1" applyAlignment="1">
      <alignment vertical="center"/>
    </xf>
    <xf numFmtId="0" fontId="32" fillId="0" borderId="74" xfId="0" applyFont="1" applyBorder="1" applyAlignment="1">
      <alignment horizontal="justify" vertical="center"/>
    </xf>
    <xf numFmtId="0" fontId="32" fillId="0" borderId="75" xfId="0" applyFont="1" applyBorder="1" applyAlignment="1">
      <alignment horizontal="justify" vertical="center"/>
    </xf>
    <xf numFmtId="0" fontId="0" fillId="0" borderId="76" xfId="0" applyFont="1" applyBorder="1" applyAlignment="1">
      <alignment horizontal="justify" vertical="top" wrapText="1"/>
    </xf>
    <xf numFmtId="0" fontId="32" fillId="0" borderId="77" xfId="0" applyFont="1" applyBorder="1" applyAlignment="1">
      <alignment horizontal="justify" vertical="center"/>
    </xf>
    <xf numFmtId="0" fontId="32" fillId="0" borderId="78" xfId="0" applyFont="1" applyBorder="1" applyAlignment="1" quotePrefix="1">
      <alignment horizontal="justify" vertical="center"/>
    </xf>
    <xf numFmtId="0" fontId="3" fillId="0" borderId="59" xfId="0" applyFont="1" applyBorder="1" applyAlignment="1">
      <alignment horizontal="justify" vertical="top" wrapText="1"/>
    </xf>
    <xf numFmtId="0" fontId="0" fillId="0" borderId="79" xfId="58" applyFont="1" applyBorder="1">
      <alignment/>
      <protection/>
    </xf>
    <xf numFmtId="0" fontId="32" fillId="0" borderId="68" xfId="58" applyFont="1" applyBorder="1" applyAlignment="1">
      <alignment horizontal="left"/>
      <protection/>
    </xf>
    <xf numFmtId="0" fontId="32" fillId="0" borderId="80" xfId="58" applyFont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0" fillId="0" borderId="62" xfId="58" applyFont="1" applyFill="1" applyBorder="1" applyAlignment="1">
      <alignment horizontal="left"/>
      <protection/>
    </xf>
    <xf numFmtId="0" fontId="1" fillId="0" borderId="40" xfId="58" applyFont="1" applyBorder="1">
      <alignment/>
      <protection/>
    </xf>
    <xf numFmtId="0" fontId="1" fillId="0" borderId="59" xfId="58" applyFont="1" applyBorder="1">
      <alignment/>
      <protection/>
    </xf>
    <xf numFmtId="0" fontId="1" fillId="0" borderId="79" xfId="58" applyFont="1" applyBorder="1">
      <alignment/>
      <protection/>
    </xf>
    <xf numFmtId="0" fontId="1" fillId="0" borderId="81" xfId="58" applyFont="1" applyBorder="1" applyAlignment="1">
      <alignment horizontal="left"/>
      <protection/>
    </xf>
    <xf numFmtId="0" fontId="1" fillId="0" borderId="68" xfId="58" applyFont="1" applyBorder="1" applyAlignment="1">
      <alignment horizontal="left"/>
      <protection/>
    </xf>
    <xf numFmtId="0" fontId="0" fillId="0" borderId="79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38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wrapText="1"/>
    </xf>
    <xf numFmtId="0" fontId="36" fillId="0" borderId="85" xfId="0" applyFont="1" applyBorder="1" applyAlignment="1">
      <alignment vertical="center" wrapText="1"/>
    </xf>
    <xf numFmtId="0" fontId="0" fillId="0" borderId="81" xfId="0" applyFont="1" applyBorder="1" applyAlignment="1">
      <alignment wrapText="1"/>
    </xf>
    <xf numFmtId="0" fontId="36" fillId="0" borderId="83" xfId="0" applyFont="1" applyBorder="1" applyAlignment="1">
      <alignment vertical="center" wrapText="1"/>
    </xf>
    <xf numFmtId="0" fontId="0" fillId="0" borderId="84" xfId="0" applyFont="1" applyBorder="1" applyAlignment="1">
      <alignment wrapText="1"/>
    </xf>
    <xf numFmtId="0" fontId="42" fillId="0" borderId="86" xfId="0" applyFont="1" applyBorder="1" applyAlignment="1">
      <alignment vertical="center" wrapText="1"/>
    </xf>
    <xf numFmtId="0" fontId="0" fillId="0" borderId="82" xfId="0" applyFont="1" applyBorder="1" applyAlignment="1">
      <alignment wrapText="1"/>
    </xf>
    <xf numFmtId="0" fontId="38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wrapText="1"/>
    </xf>
    <xf numFmtId="0" fontId="0" fillId="0" borderId="89" xfId="0" applyFont="1" applyBorder="1" applyAlignment="1">
      <alignment wrapText="1"/>
    </xf>
    <xf numFmtId="0" fontId="0" fillId="0" borderId="90" xfId="0" applyFont="1" applyBorder="1" applyAlignment="1">
      <alignment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42" fillId="0" borderId="95" xfId="0" applyFont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42" fillId="0" borderId="96" xfId="0" applyFont="1" applyBorder="1" applyAlignment="1">
      <alignment horizontal="left" vertical="center" wrapText="1"/>
    </xf>
    <xf numFmtId="0" fontId="0" fillId="0" borderId="62" xfId="0" applyFont="1" applyBorder="1" applyAlignment="1">
      <alignment wrapText="1"/>
    </xf>
    <xf numFmtId="0" fontId="42" fillId="0" borderId="95" xfId="0" applyFont="1" applyBorder="1" applyAlignment="1">
      <alignment vertical="center" wrapText="1"/>
    </xf>
    <xf numFmtId="0" fontId="36" fillId="0" borderId="83" xfId="0" applyFont="1" applyBorder="1" applyAlignment="1">
      <alignment horizontal="left" vertical="center" wrapText="1"/>
    </xf>
    <xf numFmtId="0" fontId="42" fillId="0" borderId="86" xfId="0" applyFont="1" applyBorder="1" applyAlignment="1">
      <alignment horizontal="left" vertical="center" wrapText="1"/>
    </xf>
    <xf numFmtId="0" fontId="42" fillId="0" borderId="89" xfId="0" applyFont="1" applyBorder="1" applyAlignment="1">
      <alignment vertical="center" wrapText="1"/>
    </xf>
    <xf numFmtId="0" fontId="42" fillId="0" borderId="96" xfId="0" applyFont="1" applyBorder="1" applyAlignment="1">
      <alignment vertical="center" wrapText="1"/>
    </xf>
    <xf numFmtId="0" fontId="0" fillId="0" borderId="8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0" fillId="0" borderId="9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2" fillId="0" borderId="98" xfId="0" applyFont="1" applyBorder="1" applyAlignment="1">
      <alignment horizontal="center" wrapText="1"/>
    </xf>
    <xf numFmtId="0" fontId="5" fillId="0" borderId="97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98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3" fontId="48" fillId="0" borderId="97" xfId="0" applyNumberFormat="1" applyFont="1" applyBorder="1" applyAlignment="1">
      <alignment wrapText="1"/>
    </xf>
    <xf numFmtId="3" fontId="48" fillId="0" borderId="98" xfId="0" applyNumberFormat="1" applyFont="1" applyBorder="1" applyAlignment="1">
      <alignment wrapText="1"/>
    </xf>
    <xf numFmtId="3" fontId="48" fillId="0" borderId="42" xfId="0" applyNumberFormat="1" applyFont="1" applyBorder="1" applyAlignment="1">
      <alignment wrapText="1"/>
    </xf>
    <xf numFmtId="3" fontId="48" fillId="0" borderId="40" xfId="0" applyNumberFormat="1" applyFont="1" applyBorder="1" applyAlignment="1">
      <alignment/>
    </xf>
    <xf numFmtId="0" fontId="2" fillId="0" borderId="0" xfId="58" applyFont="1" applyBorder="1" applyAlignment="1">
      <alignment horizontal="center" wrapText="1"/>
      <protection/>
    </xf>
    <xf numFmtId="0" fontId="0" fillId="0" borderId="18" xfId="0" applyFont="1" applyBorder="1" applyAlignment="1">
      <alignment wrapText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ate" xfId="34"/>
    <cellStyle name="Dobro" xfId="35"/>
    <cellStyle name="Fixed" xfId="36"/>
    <cellStyle name="Heading1" xfId="37"/>
    <cellStyle name="Heading2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_2005_AKTIVA" xfId="55"/>
    <cellStyle name="Normal_2005_PASIVA" xfId="56"/>
    <cellStyle name="Normal_2005_racun d&amp;g" xfId="57"/>
    <cellStyle name="Normal_TFI-FIN" xfId="58"/>
    <cellStyle name="Obično_Finansijski izvještaji za 2008.g." xfId="59"/>
    <cellStyle name="Percent" xfId="60"/>
    <cellStyle name="Povezana ćelija" xfId="61"/>
    <cellStyle name="Followed Hyperlink" xfId="62"/>
    <cellStyle name="Provjera ćelije" xfId="63"/>
    <cellStyle name="Style 1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9">
      <selection activeCell="A69" sqref="A69"/>
    </sheetView>
  </sheetViews>
  <sheetFormatPr defaultColWidth="9.140625" defaultRowHeight="12.75"/>
  <cols>
    <col min="1" max="1" width="60.57421875" style="292" customWidth="1"/>
    <col min="2" max="2" width="71.421875" style="275" bestFit="1" customWidth="1"/>
    <col min="3" max="16384" width="9.140625" style="275" customWidth="1"/>
  </cols>
  <sheetData>
    <row r="1" spans="1:11" ht="12.75">
      <c r="A1" s="272" t="s">
        <v>551</v>
      </c>
      <c r="B1" s="273" t="s">
        <v>590</v>
      </c>
      <c r="C1" s="274"/>
      <c r="E1" s="274"/>
      <c r="F1" s="274"/>
      <c r="G1" s="276"/>
      <c r="I1" s="277"/>
      <c r="J1" s="277"/>
      <c r="K1" s="277"/>
    </row>
    <row r="2" spans="1:11" ht="12.75">
      <c r="A2" s="166" t="s">
        <v>712</v>
      </c>
      <c r="B2" s="161" t="s">
        <v>552</v>
      </c>
      <c r="C2" s="166"/>
      <c r="D2" s="166"/>
      <c r="E2" s="166"/>
      <c r="F2" s="278"/>
      <c r="G2" s="278"/>
      <c r="H2" s="278"/>
      <c r="I2" s="278"/>
      <c r="J2" s="278"/>
      <c r="K2" s="278"/>
    </row>
    <row r="3" spans="1:11" ht="13.5" thickBot="1">
      <c r="A3" s="279" t="s">
        <v>553</v>
      </c>
      <c r="B3" s="279" t="s">
        <v>554</v>
      </c>
      <c r="C3" s="278"/>
      <c r="D3" s="278"/>
      <c r="E3" s="278"/>
      <c r="F3" s="278"/>
      <c r="G3" s="278"/>
      <c r="H3" s="278"/>
      <c r="I3" s="278"/>
      <c r="J3" s="278"/>
      <c r="K3" s="278"/>
    </row>
    <row r="4" spans="1:2" ht="13.5" thickTop="1">
      <c r="A4" s="280" t="s">
        <v>555</v>
      </c>
      <c r="B4" s="281" t="s">
        <v>714</v>
      </c>
    </row>
    <row r="5" spans="1:2" ht="12.75">
      <c r="A5" s="282" t="s">
        <v>556</v>
      </c>
      <c r="B5" s="283"/>
    </row>
    <row r="6" spans="1:2" ht="12.75">
      <c r="A6" s="284" t="s">
        <v>557</v>
      </c>
      <c r="B6" s="283" t="s">
        <v>678</v>
      </c>
    </row>
    <row r="7" spans="1:2" ht="12.75">
      <c r="A7" s="283" t="s">
        <v>558</v>
      </c>
      <c r="B7" s="341" t="s">
        <v>654</v>
      </c>
    </row>
    <row r="8" spans="1:2" ht="12.75">
      <c r="A8" s="286" t="s">
        <v>559</v>
      </c>
      <c r="B8" s="341" t="s">
        <v>655</v>
      </c>
    </row>
    <row r="9" spans="1:2" ht="12.75">
      <c r="A9" s="283" t="s">
        <v>560</v>
      </c>
      <c r="B9" s="342" t="s">
        <v>656</v>
      </c>
    </row>
    <row r="10" spans="1:2" ht="12.75">
      <c r="A10" s="283" t="s">
        <v>561</v>
      </c>
      <c r="B10" s="343" t="s">
        <v>657</v>
      </c>
    </row>
    <row r="11" spans="1:2" ht="12.75">
      <c r="A11" s="288" t="s">
        <v>562</v>
      </c>
      <c r="B11" s="283" t="s">
        <v>715</v>
      </c>
    </row>
    <row r="12" spans="1:2" ht="15" customHeight="1">
      <c r="A12" s="288" t="s">
        <v>563</v>
      </c>
      <c r="B12" s="285">
        <v>109</v>
      </c>
    </row>
    <row r="13" spans="1:2" ht="17.25" customHeight="1">
      <c r="A13" s="288" t="s">
        <v>564</v>
      </c>
      <c r="B13" s="285">
        <v>30</v>
      </c>
    </row>
    <row r="14" spans="1:2" ht="12.75">
      <c r="A14" s="288" t="s">
        <v>565</v>
      </c>
      <c r="B14" s="344" t="s">
        <v>658</v>
      </c>
    </row>
    <row r="15" spans="1:2" ht="25.5">
      <c r="A15" s="288" t="s">
        <v>566</v>
      </c>
      <c r="B15" s="283" t="s">
        <v>664</v>
      </c>
    </row>
    <row r="16" spans="1:2" ht="12.75">
      <c r="A16" s="288" t="s">
        <v>567</v>
      </c>
      <c r="B16" s="283" t="s">
        <v>659</v>
      </c>
    </row>
    <row r="17" spans="1:2" ht="25.5">
      <c r="A17" s="289" t="s">
        <v>568</v>
      </c>
      <c r="B17" s="283"/>
    </row>
    <row r="18" spans="1:2" ht="25.5">
      <c r="A18" s="288" t="s">
        <v>569</v>
      </c>
      <c r="B18" s="283" t="s">
        <v>713</v>
      </c>
    </row>
    <row r="19" spans="1:2" ht="12.75">
      <c r="A19" s="288" t="s">
        <v>570</v>
      </c>
      <c r="B19" s="283" t="s">
        <v>660</v>
      </c>
    </row>
    <row r="20" spans="1:2" ht="51">
      <c r="A20" s="288" t="s">
        <v>571</v>
      </c>
      <c r="B20" s="283" t="s">
        <v>716</v>
      </c>
    </row>
    <row r="21" spans="1:2" ht="17.25" customHeight="1">
      <c r="A21" s="290" t="s">
        <v>572</v>
      </c>
      <c r="B21" s="283"/>
    </row>
    <row r="22" spans="1:2" ht="12.75">
      <c r="A22" s="291" t="s">
        <v>573</v>
      </c>
      <c r="B22" s="346">
        <v>6</v>
      </c>
    </row>
    <row r="23" spans="1:2" ht="25.5">
      <c r="A23" s="288" t="s">
        <v>574</v>
      </c>
      <c r="B23" s="285">
        <v>2500</v>
      </c>
    </row>
    <row r="24" spans="1:2" ht="27" customHeight="1">
      <c r="A24" s="288" t="s">
        <v>575</v>
      </c>
      <c r="B24" s="345" t="s">
        <v>661</v>
      </c>
    </row>
    <row r="25" spans="1:2" ht="25.5">
      <c r="A25" s="289" t="s">
        <v>576</v>
      </c>
      <c r="B25" s="287"/>
    </row>
    <row r="26" spans="1:2" ht="38.25">
      <c r="A26" s="291" t="s">
        <v>577</v>
      </c>
      <c r="B26" s="287" t="s">
        <v>662</v>
      </c>
    </row>
    <row r="27" spans="1:2" ht="25.5">
      <c r="A27" s="289" t="s">
        <v>578</v>
      </c>
      <c r="B27" s="283"/>
    </row>
    <row r="28" spans="1:2" ht="12.75">
      <c r="A28" s="288" t="s">
        <v>579</v>
      </c>
      <c r="B28" s="357" t="s">
        <v>686</v>
      </c>
    </row>
    <row r="29" spans="1:2" ht="12.75">
      <c r="A29" s="288" t="s">
        <v>580</v>
      </c>
      <c r="B29" s="358" t="s">
        <v>663</v>
      </c>
    </row>
    <row r="30" spans="1:2" ht="12.75">
      <c r="A30" s="288"/>
      <c r="B30" s="358" t="s">
        <v>687</v>
      </c>
    </row>
    <row r="31" spans="1:2" ht="30.75" customHeight="1">
      <c r="A31" s="288"/>
      <c r="B31" s="372" t="s">
        <v>693</v>
      </c>
    </row>
    <row r="32" spans="1:2" ht="12.75">
      <c r="A32" s="288"/>
      <c r="B32" s="359" t="s">
        <v>688</v>
      </c>
    </row>
    <row r="33" spans="1:2" ht="12.75">
      <c r="A33" s="288"/>
      <c r="B33" s="373" t="s">
        <v>689</v>
      </c>
    </row>
    <row r="34" spans="1:2" ht="12.75">
      <c r="A34" s="374"/>
      <c r="B34" s="376" t="s">
        <v>706</v>
      </c>
    </row>
    <row r="35" spans="1:2" ht="12.75">
      <c r="A35" s="374"/>
      <c r="B35" s="375" t="s">
        <v>690</v>
      </c>
    </row>
    <row r="36" spans="1:2" ht="12.75">
      <c r="A36" s="288"/>
      <c r="B36" s="373" t="s">
        <v>692</v>
      </c>
    </row>
    <row r="37" spans="1:2" ht="15" customHeight="1">
      <c r="A37" s="288"/>
      <c r="B37" s="356" t="s">
        <v>691</v>
      </c>
    </row>
    <row r="38" spans="1:2" ht="12.75">
      <c r="A38" s="288"/>
      <c r="B38" s="359" t="s">
        <v>694</v>
      </c>
    </row>
    <row r="39" spans="1:2" ht="12.75">
      <c r="A39" s="288"/>
      <c r="B39" s="365" t="s">
        <v>695</v>
      </c>
    </row>
    <row r="40" spans="1:2" ht="12.75">
      <c r="A40" s="288"/>
      <c r="B40" s="365" t="s">
        <v>696</v>
      </c>
    </row>
    <row r="41" spans="1:2" ht="12.75">
      <c r="A41" s="288"/>
      <c r="B41" s="360" t="s">
        <v>697</v>
      </c>
    </row>
    <row r="42" spans="1:2" ht="12.75">
      <c r="A42" s="288"/>
      <c r="B42" s="360" t="s">
        <v>698</v>
      </c>
    </row>
    <row r="43" spans="1:2" ht="12.75">
      <c r="A43" s="377" t="s">
        <v>581</v>
      </c>
      <c r="B43" s="361"/>
    </row>
    <row r="44" spans="1:2" ht="12.75">
      <c r="A44" s="288"/>
      <c r="B44" s="362" t="s">
        <v>699</v>
      </c>
    </row>
    <row r="45" spans="1:2" ht="12.75">
      <c r="A45" s="288"/>
      <c r="B45" s="363" t="s">
        <v>700</v>
      </c>
    </row>
    <row r="46" spans="1:2" ht="12.75">
      <c r="A46" s="288"/>
      <c r="B46" s="363" t="s">
        <v>701</v>
      </c>
    </row>
    <row r="47" spans="1:2" ht="12.75">
      <c r="A47" s="288"/>
      <c r="B47" s="363" t="s">
        <v>702</v>
      </c>
    </row>
    <row r="48" spans="1:2" ht="12.75">
      <c r="A48" s="288"/>
      <c r="B48" s="363" t="s">
        <v>703</v>
      </c>
    </row>
    <row r="49" spans="1:2" ht="12.75">
      <c r="A49" s="288"/>
      <c r="B49" s="363" t="s">
        <v>704</v>
      </c>
    </row>
    <row r="50" spans="1:2" ht="12.75">
      <c r="A50" s="288"/>
      <c r="B50" s="363" t="s">
        <v>705</v>
      </c>
    </row>
    <row r="51" spans="1:2" ht="12.75">
      <c r="A51" s="288"/>
      <c r="B51" s="363" t="s">
        <v>707</v>
      </c>
    </row>
    <row r="52" spans="1:2" ht="12.75">
      <c r="A52" s="288"/>
      <c r="B52" s="363" t="s">
        <v>708</v>
      </c>
    </row>
    <row r="53" spans="1:2" ht="12.75">
      <c r="A53" s="288"/>
      <c r="B53" s="363" t="s">
        <v>709</v>
      </c>
    </row>
    <row r="54" spans="1:2" ht="12.75">
      <c r="A54" s="288"/>
      <c r="B54" s="363" t="s">
        <v>710</v>
      </c>
    </row>
    <row r="55" spans="1:2" ht="12.75">
      <c r="A55" s="288"/>
      <c r="B55" s="363" t="s">
        <v>711</v>
      </c>
    </row>
    <row r="56" spans="1:2" ht="12.75">
      <c r="A56" s="288"/>
      <c r="B56" s="363"/>
    </row>
    <row r="57" spans="1:2" ht="12.75">
      <c r="A57" s="290" t="s">
        <v>582</v>
      </c>
      <c r="B57" s="364"/>
    </row>
    <row r="58" spans="1:2" ht="12.75">
      <c r="A58" s="288" t="s">
        <v>583</v>
      </c>
      <c r="B58" s="364"/>
    </row>
    <row r="59" spans="1:2" ht="38.25">
      <c r="A59" s="288" t="s">
        <v>584</v>
      </c>
      <c r="B59" s="364"/>
    </row>
    <row r="60" spans="1:2" ht="38.25">
      <c r="A60" s="288" t="s">
        <v>585</v>
      </c>
      <c r="B60" s="378"/>
    </row>
    <row r="61" spans="1:2" ht="38.25" customHeight="1">
      <c r="A61" s="388" t="s">
        <v>586</v>
      </c>
      <c r="B61" s="384" t="s">
        <v>717</v>
      </c>
    </row>
    <row r="62" spans="1:2" ht="12.75">
      <c r="A62" s="389"/>
      <c r="B62" s="385" t="s">
        <v>718</v>
      </c>
    </row>
    <row r="63" spans="1:2" ht="12.75">
      <c r="A63" s="391"/>
      <c r="B63" s="385" t="s">
        <v>719</v>
      </c>
    </row>
    <row r="64" spans="1:2" ht="26.25" customHeight="1">
      <c r="A64" s="388" t="s">
        <v>587</v>
      </c>
      <c r="B64" s="386" t="s">
        <v>720</v>
      </c>
    </row>
    <row r="65" spans="1:2" ht="16.5" customHeight="1">
      <c r="A65" s="389"/>
      <c r="B65" s="387" t="s">
        <v>721</v>
      </c>
    </row>
    <row r="66" spans="1:2" ht="16.5" customHeight="1">
      <c r="A66" s="389"/>
      <c r="B66" s="379"/>
    </row>
    <row r="67" spans="1:2" ht="12.75">
      <c r="A67" s="390"/>
      <c r="B67" s="380"/>
    </row>
    <row r="69" spans="1:2" ht="12.75">
      <c r="A69" s="293" t="s">
        <v>722</v>
      </c>
      <c r="B69" s="276" t="s">
        <v>588</v>
      </c>
    </row>
    <row r="70" spans="1:2" ht="12.75">
      <c r="A70" s="294"/>
      <c r="B70" s="295" t="s">
        <v>665</v>
      </c>
    </row>
    <row r="71" ht="12.75">
      <c r="B71" s="276" t="s">
        <v>589</v>
      </c>
    </row>
    <row r="72" ht="12.75">
      <c r="B72" s="295" t="s">
        <v>666</v>
      </c>
    </row>
  </sheetData>
  <sheetProtection/>
  <mergeCells count="2">
    <mergeCell ref="A64:A67"/>
    <mergeCell ref="A61:A63"/>
  </mergeCells>
  <hyperlinks>
    <hyperlink ref="B9" r:id="rId1" display="camelija@bih.net.ba"/>
    <hyperlink ref="B10" r:id="rId2" display="www.camelija-osiguranje.com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0">
      <selection activeCell="C151" sqref="C150:C151"/>
    </sheetView>
  </sheetViews>
  <sheetFormatPr defaultColWidth="9.140625" defaultRowHeight="12.75"/>
  <cols>
    <col min="1" max="1" width="21.57421875" style="10" customWidth="1"/>
    <col min="2" max="2" width="5.421875" style="10" customWidth="1"/>
    <col min="3" max="3" width="51.00390625" style="10" customWidth="1"/>
    <col min="4" max="6" width="2.7109375" style="10" customWidth="1"/>
    <col min="7" max="7" width="26.421875" style="10" customWidth="1"/>
    <col min="8" max="8" width="26.00390625" style="10" customWidth="1"/>
    <col min="9" max="9" width="2.421875" style="10" customWidth="1"/>
    <col min="10" max="10" width="3.28125" style="10" customWidth="1"/>
    <col min="11" max="16384" width="9.140625" style="10" customWidth="1"/>
  </cols>
  <sheetData>
    <row r="1" spans="1:9" ht="12.75">
      <c r="A1" s="162" t="s">
        <v>214</v>
      </c>
      <c r="B1" s="156"/>
      <c r="C1" s="156" t="s">
        <v>673</v>
      </c>
      <c r="D1" s="156"/>
      <c r="F1" s="156"/>
      <c r="G1" s="156"/>
      <c r="H1" s="157" t="s">
        <v>594</v>
      </c>
      <c r="I1" s="28"/>
    </row>
    <row r="2" spans="1:9" ht="12.75">
      <c r="A2" s="162" t="s">
        <v>599</v>
      </c>
      <c r="B2" s="156"/>
      <c r="C2" s="156" t="s">
        <v>674</v>
      </c>
      <c r="D2" s="156"/>
      <c r="F2" s="156"/>
      <c r="G2" s="156"/>
      <c r="H2" s="158"/>
      <c r="I2" s="28"/>
    </row>
    <row r="3" spans="1:9" ht="12.75">
      <c r="A3" s="162" t="s">
        <v>600</v>
      </c>
      <c r="B3" s="156"/>
      <c r="C3" s="156" t="s">
        <v>675</v>
      </c>
      <c r="D3" s="156"/>
      <c r="F3" s="156"/>
      <c r="G3" s="156"/>
      <c r="H3" s="159"/>
      <c r="I3" s="28"/>
    </row>
    <row r="4" spans="1:9" ht="12.75">
      <c r="A4" s="163" t="s">
        <v>601</v>
      </c>
      <c r="B4" s="156"/>
      <c r="C4" s="354">
        <v>4263232820000</v>
      </c>
      <c r="D4" s="156"/>
      <c r="E4" s="156"/>
      <c r="F4" s="156"/>
      <c r="G4" s="156"/>
      <c r="H4" s="160"/>
      <c r="I4" s="28"/>
    </row>
    <row r="5" spans="1:9" ht="12.75">
      <c r="A5" s="163" t="s">
        <v>602</v>
      </c>
      <c r="B5" s="156"/>
      <c r="C5" s="354">
        <v>4263232820000</v>
      </c>
      <c r="D5" s="156"/>
      <c r="E5" s="156"/>
      <c r="F5" s="156"/>
      <c r="G5" s="156"/>
      <c r="H5" s="159"/>
      <c r="I5" s="28"/>
    </row>
    <row r="6" spans="1:9" ht="12.75">
      <c r="A6" s="41"/>
      <c r="B6" s="156"/>
      <c r="C6" s="156"/>
      <c r="D6" s="156"/>
      <c r="E6" s="156"/>
      <c r="F6" s="156"/>
      <c r="G6" s="156"/>
      <c r="H6" s="160"/>
      <c r="I6" s="28"/>
    </row>
    <row r="7" spans="1:9" ht="12.75">
      <c r="A7" s="41"/>
      <c r="B7" s="156"/>
      <c r="C7" s="156"/>
      <c r="D7" s="156"/>
      <c r="E7" s="156"/>
      <c r="F7" s="156"/>
      <c r="G7" s="156"/>
      <c r="H7" s="159"/>
      <c r="I7" s="28"/>
    </row>
    <row r="8" spans="2:8" ht="12" customHeight="1">
      <c r="B8" s="156"/>
      <c r="C8" s="156"/>
      <c r="E8" s="156"/>
      <c r="F8" s="156"/>
      <c r="H8" s="131"/>
    </row>
    <row r="9" spans="1:8" ht="15">
      <c r="A9" s="398" t="s">
        <v>211</v>
      </c>
      <c r="B9" s="399"/>
      <c r="C9" s="399"/>
      <c r="D9" s="399"/>
      <c r="E9" s="399"/>
      <c r="F9" s="399"/>
      <c r="G9" s="399"/>
      <c r="H9" s="399"/>
    </row>
    <row r="10" spans="1:8" ht="12.75">
      <c r="A10" s="400" t="s">
        <v>723</v>
      </c>
      <c r="B10" s="401"/>
      <c r="C10" s="401"/>
      <c r="D10" s="401"/>
      <c r="E10" s="401"/>
      <c r="F10" s="401"/>
      <c r="G10" s="401"/>
      <c r="H10" s="401"/>
    </row>
    <row r="11" ht="9.75" customHeight="1" thickBot="1"/>
    <row r="12" spans="1:8" ht="13.5" thickBot="1">
      <c r="A12" s="189" t="s">
        <v>194</v>
      </c>
      <c r="B12" s="394" t="s">
        <v>1</v>
      </c>
      <c r="C12" s="395"/>
      <c r="D12" s="396" t="s">
        <v>0</v>
      </c>
      <c r="E12" s="397"/>
      <c r="F12" s="395"/>
      <c r="G12" s="189" t="s">
        <v>2</v>
      </c>
      <c r="H12" s="189" t="s">
        <v>684</v>
      </c>
    </row>
    <row r="13" spans="1:8" ht="13.5" thickBot="1">
      <c r="A13" s="189">
        <v>1</v>
      </c>
      <c r="B13" s="396">
        <v>2</v>
      </c>
      <c r="C13" s="395"/>
      <c r="D13" s="154"/>
      <c r="E13" s="190">
        <v>3</v>
      </c>
      <c r="F13" s="191"/>
      <c r="G13" s="189">
        <v>4</v>
      </c>
      <c r="H13" s="189">
        <v>5</v>
      </c>
    </row>
    <row r="14" spans="1:8" ht="12.75">
      <c r="A14" s="11"/>
      <c r="B14" s="12"/>
      <c r="C14" s="192" t="s">
        <v>3</v>
      </c>
      <c r="D14" s="13"/>
      <c r="E14" s="14"/>
      <c r="F14" s="15"/>
      <c r="G14" s="26"/>
      <c r="H14" s="26"/>
    </row>
    <row r="15" spans="1:8" ht="12.75">
      <c r="A15" s="6"/>
      <c r="B15" s="193" t="s">
        <v>186</v>
      </c>
      <c r="C15" s="194" t="s">
        <v>625</v>
      </c>
      <c r="D15" s="195">
        <v>0</v>
      </c>
      <c r="E15" s="196">
        <v>0</v>
      </c>
      <c r="F15" s="197">
        <v>1</v>
      </c>
      <c r="G15" s="303">
        <v>19415</v>
      </c>
      <c r="H15" s="303">
        <v>42091.54</v>
      </c>
    </row>
    <row r="16" spans="1:8" ht="12.75">
      <c r="A16" s="198" t="s">
        <v>115</v>
      </c>
      <c r="B16" s="199" t="s">
        <v>6</v>
      </c>
      <c r="C16" s="200" t="s">
        <v>8</v>
      </c>
      <c r="D16" s="201">
        <v>0</v>
      </c>
      <c r="E16" s="202">
        <v>0</v>
      </c>
      <c r="F16" s="203">
        <v>2</v>
      </c>
      <c r="G16" s="303">
        <v>0</v>
      </c>
      <c r="H16" s="303">
        <v>0</v>
      </c>
    </row>
    <row r="17" spans="1:8" ht="12.75">
      <c r="A17" s="204" t="s">
        <v>141</v>
      </c>
      <c r="B17" s="199" t="s">
        <v>7</v>
      </c>
      <c r="C17" s="200" t="s">
        <v>9</v>
      </c>
      <c r="D17" s="201">
        <v>0</v>
      </c>
      <c r="E17" s="202">
        <v>0</v>
      </c>
      <c r="F17" s="203">
        <v>3</v>
      </c>
      <c r="G17" s="303">
        <v>19415</v>
      </c>
      <c r="H17" s="303">
        <v>42091.54</v>
      </c>
    </row>
    <row r="18" spans="1:8" ht="12.75">
      <c r="A18" s="9"/>
      <c r="B18" s="193" t="s">
        <v>5</v>
      </c>
      <c r="C18" s="194" t="s">
        <v>626</v>
      </c>
      <c r="D18" s="195">
        <v>0</v>
      </c>
      <c r="E18" s="196">
        <v>0</v>
      </c>
      <c r="F18" s="197">
        <v>4</v>
      </c>
      <c r="G18" s="303">
        <v>2776990</v>
      </c>
      <c r="H18" s="303">
        <v>2853002.36</v>
      </c>
    </row>
    <row r="19" spans="1:8" ht="25.5">
      <c r="A19" s="205" t="s">
        <v>142</v>
      </c>
      <c r="B19" s="199" t="s">
        <v>6</v>
      </c>
      <c r="C19" s="200" t="s">
        <v>13</v>
      </c>
      <c r="D19" s="201">
        <v>0</v>
      </c>
      <c r="E19" s="202">
        <v>0</v>
      </c>
      <c r="F19" s="203">
        <v>5</v>
      </c>
      <c r="G19" s="303">
        <v>3080514</v>
      </c>
      <c r="H19" s="303">
        <v>3080513.61</v>
      </c>
    </row>
    <row r="20" spans="1:8" ht="12.75">
      <c r="A20" s="205" t="s">
        <v>116</v>
      </c>
      <c r="B20" s="199" t="s">
        <v>7</v>
      </c>
      <c r="C20" s="200" t="s">
        <v>12</v>
      </c>
      <c r="D20" s="201">
        <v>0</v>
      </c>
      <c r="E20" s="202">
        <v>0</v>
      </c>
      <c r="F20" s="203">
        <v>6</v>
      </c>
      <c r="G20" s="303">
        <v>2262523</v>
      </c>
      <c r="H20" s="303">
        <v>2306785.76</v>
      </c>
    </row>
    <row r="21" spans="1:8" ht="12.75">
      <c r="A21" s="204" t="s">
        <v>195</v>
      </c>
      <c r="B21" s="199" t="s">
        <v>11</v>
      </c>
      <c r="C21" s="200" t="s">
        <v>198</v>
      </c>
      <c r="D21" s="201">
        <v>0</v>
      </c>
      <c r="E21" s="202">
        <v>0</v>
      </c>
      <c r="F21" s="203">
        <v>7</v>
      </c>
      <c r="G21" s="303">
        <v>-2566046</v>
      </c>
      <c r="H21" s="303">
        <v>-2534297.01</v>
      </c>
    </row>
    <row r="22" spans="1:8" ht="12.75">
      <c r="A22" s="9"/>
      <c r="B22" s="193" t="s">
        <v>10</v>
      </c>
      <c r="C22" s="194" t="s">
        <v>627</v>
      </c>
      <c r="D22" s="195">
        <v>0</v>
      </c>
      <c r="E22" s="196">
        <v>0</v>
      </c>
      <c r="F22" s="197">
        <v>8</v>
      </c>
      <c r="G22" s="303">
        <v>7415830</v>
      </c>
      <c r="H22" s="303">
        <v>9506058.29</v>
      </c>
    </row>
    <row r="23" spans="1:8" ht="26.25" customHeight="1">
      <c r="A23" s="206" t="s">
        <v>143</v>
      </c>
      <c r="B23" s="193" t="s">
        <v>15</v>
      </c>
      <c r="C23" s="194" t="s">
        <v>14</v>
      </c>
      <c r="D23" s="201">
        <v>0</v>
      </c>
      <c r="E23" s="202">
        <v>0</v>
      </c>
      <c r="F23" s="203">
        <v>9</v>
      </c>
      <c r="G23" s="303">
        <v>0</v>
      </c>
      <c r="H23" s="303">
        <v>0</v>
      </c>
    </row>
    <row r="24" spans="1:8" ht="24" customHeight="1">
      <c r="A24" s="206" t="s">
        <v>190</v>
      </c>
      <c r="B24" s="193"/>
      <c r="C24" s="194" t="s">
        <v>189</v>
      </c>
      <c r="D24" s="201">
        <v>0</v>
      </c>
      <c r="E24" s="202">
        <v>1</v>
      </c>
      <c r="F24" s="203">
        <v>0</v>
      </c>
      <c r="G24" s="303">
        <v>0</v>
      </c>
      <c r="H24" s="303">
        <v>0</v>
      </c>
    </row>
    <row r="25" spans="1:8" ht="26.25" customHeight="1">
      <c r="A25" s="6"/>
      <c r="B25" s="193" t="s">
        <v>16</v>
      </c>
      <c r="C25" s="194" t="s">
        <v>628</v>
      </c>
      <c r="D25" s="201">
        <v>0</v>
      </c>
      <c r="E25" s="202">
        <v>1</v>
      </c>
      <c r="F25" s="203">
        <v>1</v>
      </c>
      <c r="G25" s="303">
        <v>0</v>
      </c>
      <c r="H25" s="303">
        <v>0</v>
      </c>
    </row>
    <row r="26" spans="1:8" ht="14.25" customHeight="1">
      <c r="A26" s="198" t="s">
        <v>117</v>
      </c>
      <c r="B26" s="199" t="s">
        <v>6</v>
      </c>
      <c r="C26" s="200" t="s">
        <v>34</v>
      </c>
      <c r="D26" s="201">
        <v>0</v>
      </c>
      <c r="E26" s="202">
        <v>1</v>
      </c>
      <c r="F26" s="203">
        <v>2</v>
      </c>
      <c r="G26" s="303">
        <v>0</v>
      </c>
      <c r="H26" s="303">
        <v>0</v>
      </c>
    </row>
    <row r="27" spans="1:8" ht="12.75">
      <c r="A27" s="198" t="s">
        <v>144</v>
      </c>
      <c r="B27" s="199" t="s">
        <v>7</v>
      </c>
      <c r="C27" s="200" t="s">
        <v>35</v>
      </c>
      <c r="D27" s="201">
        <v>0</v>
      </c>
      <c r="E27" s="202">
        <v>1</v>
      </c>
      <c r="F27" s="203">
        <v>3</v>
      </c>
      <c r="G27" s="303">
        <v>0</v>
      </c>
      <c r="H27" s="303">
        <v>0</v>
      </c>
    </row>
    <row r="28" spans="1:8" ht="12" customHeight="1">
      <c r="A28" s="9"/>
      <c r="B28" s="193" t="s">
        <v>17</v>
      </c>
      <c r="C28" s="194" t="s">
        <v>629</v>
      </c>
      <c r="D28" s="195">
        <v>0</v>
      </c>
      <c r="E28" s="196">
        <v>1</v>
      </c>
      <c r="F28" s="197">
        <v>4</v>
      </c>
      <c r="G28" s="303">
        <v>7415830</v>
      </c>
      <c r="H28" s="303">
        <v>9506058.29</v>
      </c>
    </row>
    <row r="29" spans="1:8" ht="25.5">
      <c r="A29" s="9"/>
      <c r="B29" s="193" t="s">
        <v>6</v>
      </c>
      <c r="C29" s="194" t="s">
        <v>630</v>
      </c>
      <c r="D29" s="195">
        <v>0</v>
      </c>
      <c r="E29" s="196">
        <v>1</v>
      </c>
      <c r="F29" s="197">
        <v>5</v>
      </c>
      <c r="G29" s="303">
        <v>0</v>
      </c>
      <c r="H29" s="303">
        <v>0</v>
      </c>
    </row>
    <row r="30" spans="1:8" ht="26.25" customHeight="1">
      <c r="A30" s="198" t="s">
        <v>159</v>
      </c>
      <c r="B30" s="199" t="s">
        <v>18</v>
      </c>
      <c r="C30" s="200" t="s">
        <v>36</v>
      </c>
      <c r="D30" s="201">
        <v>0</v>
      </c>
      <c r="E30" s="202">
        <v>1</v>
      </c>
      <c r="F30" s="203">
        <v>6</v>
      </c>
      <c r="G30" s="303">
        <v>0</v>
      </c>
      <c r="H30" s="303">
        <v>0</v>
      </c>
    </row>
    <row r="31" spans="1:8" ht="12.75">
      <c r="A31" s="198" t="s">
        <v>160</v>
      </c>
      <c r="B31" s="199" t="s">
        <v>19</v>
      </c>
      <c r="C31" s="200" t="s">
        <v>37</v>
      </c>
      <c r="D31" s="201">
        <v>0</v>
      </c>
      <c r="E31" s="202">
        <v>1</v>
      </c>
      <c r="F31" s="203">
        <v>7</v>
      </c>
      <c r="G31" s="303">
        <v>0</v>
      </c>
      <c r="H31" s="303">
        <v>0</v>
      </c>
    </row>
    <row r="32" spans="1:8" ht="12.75">
      <c r="A32" s="9"/>
      <c r="B32" s="199" t="s">
        <v>7</v>
      </c>
      <c r="C32" s="194" t="s">
        <v>631</v>
      </c>
      <c r="D32" s="201">
        <v>0</v>
      </c>
      <c r="E32" s="202">
        <v>1</v>
      </c>
      <c r="F32" s="203">
        <v>8</v>
      </c>
      <c r="G32" s="303">
        <v>0</v>
      </c>
      <c r="H32" s="303">
        <v>0</v>
      </c>
    </row>
    <row r="33" spans="1:8" ht="25.5">
      <c r="A33" s="198" t="s">
        <v>161</v>
      </c>
      <c r="B33" s="199" t="s">
        <v>20</v>
      </c>
      <c r="C33" s="200" t="s">
        <v>38</v>
      </c>
      <c r="D33" s="201">
        <v>0</v>
      </c>
      <c r="E33" s="202">
        <v>1</v>
      </c>
      <c r="F33" s="203">
        <v>9</v>
      </c>
      <c r="G33" s="303">
        <v>0</v>
      </c>
      <c r="H33" s="303">
        <v>0</v>
      </c>
    </row>
    <row r="34" spans="1:8" ht="25.5">
      <c r="A34" s="198" t="s">
        <v>162</v>
      </c>
      <c r="B34" s="199" t="s">
        <v>21</v>
      </c>
      <c r="C34" s="200" t="s">
        <v>36</v>
      </c>
      <c r="D34" s="201">
        <v>0</v>
      </c>
      <c r="E34" s="202">
        <v>2</v>
      </c>
      <c r="F34" s="203">
        <v>0</v>
      </c>
      <c r="G34" s="303">
        <v>0</v>
      </c>
      <c r="H34" s="303">
        <v>0</v>
      </c>
    </row>
    <row r="35" spans="1:8" ht="12.75">
      <c r="A35" s="198" t="s">
        <v>163</v>
      </c>
      <c r="B35" s="199" t="s">
        <v>22</v>
      </c>
      <c r="C35" s="200" t="s">
        <v>39</v>
      </c>
      <c r="D35" s="201">
        <v>0</v>
      </c>
      <c r="E35" s="202">
        <v>2</v>
      </c>
      <c r="F35" s="203">
        <v>1</v>
      </c>
      <c r="G35" s="303">
        <v>0</v>
      </c>
      <c r="H35" s="303">
        <v>0</v>
      </c>
    </row>
    <row r="36" spans="1:8" ht="12.75">
      <c r="A36" s="198" t="s">
        <v>164</v>
      </c>
      <c r="B36" s="199" t="s">
        <v>23</v>
      </c>
      <c r="C36" s="200" t="s">
        <v>40</v>
      </c>
      <c r="D36" s="201">
        <v>0</v>
      </c>
      <c r="E36" s="202">
        <v>2</v>
      </c>
      <c r="F36" s="203">
        <v>2</v>
      </c>
      <c r="G36" s="303">
        <v>0</v>
      </c>
      <c r="H36" s="303">
        <v>0</v>
      </c>
    </row>
    <row r="37" spans="1:8" ht="25.5">
      <c r="A37" s="9"/>
      <c r="B37" s="199" t="s">
        <v>11</v>
      </c>
      <c r="C37" s="194" t="s">
        <v>632</v>
      </c>
      <c r="D37" s="201">
        <v>0</v>
      </c>
      <c r="E37" s="202">
        <v>2</v>
      </c>
      <c r="F37" s="203">
        <v>3</v>
      </c>
      <c r="G37" s="303">
        <v>0</v>
      </c>
      <c r="H37" s="303">
        <v>0</v>
      </c>
    </row>
    <row r="38" spans="1:8" ht="25.5">
      <c r="A38" s="198" t="s">
        <v>165</v>
      </c>
      <c r="B38" s="199" t="s">
        <v>24</v>
      </c>
      <c r="C38" s="200" t="s">
        <v>38</v>
      </c>
      <c r="D38" s="201">
        <v>0</v>
      </c>
      <c r="E38" s="202">
        <v>2</v>
      </c>
      <c r="F38" s="203">
        <v>4</v>
      </c>
      <c r="G38" s="303">
        <v>0</v>
      </c>
      <c r="H38" s="303">
        <v>0</v>
      </c>
    </row>
    <row r="39" spans="1:8" ht="25.5">
      <c r="A39" s="198" t="s">
        <v>166</v>
      </c>
      <c r="B39" s="199" t="s">
        <v>25</v>
      </c>
      <c r="C39" s="200" t="s">
        <v>36</v>
      </c>
      <c r="D39" s="201">
        <v>0</v>
      </c>
      <c r="E39" s="202">
        <v>2</v>
      </c>
      <c r="F39" s="203">
        <v>5</v>
      </c>
      <c r="G39" s="303">
        <v>0</v>
      </c>
      <c r="H39" s="303">
        <v>0</v>
      </c>
    </row>
    <row r="40" spans="1:8" ht="12.75">
      <c r="A40" s="198" t="s">
        <v>167</v>
      </c>
      <c r="B40" s="199" t="s">
        <v>26</v>
      </c>
      <c r="C40" s="200" t="s">
        <v>39</v>
      </c>
      <c r="D40" s="201">
        <v>0</v>
      </c>
      <c r="E40" s="202">
        <v>2</v>
      </c>
      <c r="F40" s="203">
        <v>6</v>
      </c>
      <c r="G40" s="303">
        <v>0</v>
      </c>
      <c r="H40" s="303">
        <v>0</v>
      </c>
    </row>
    <row r="41" spans="1:8" ht="13.5" thickBot="1">
      <c r="A41" s="207" t="s">
        <v>168</v>
      </c>
      <c r="B41" s="208" t="s">
        <v>27</v>
      </c>
      <c r="C41" s="209" t="s">
        <v>41</v>
      </c>
      <c r="D41" s="210">
        <v>0</v>
      </c>
      <c r="E41" s="211">
        <v>2</v>
      </c>
      <c r="F41" s="212">
        <v>7</v>
      </c>
      <c r="G41" s="304">
        <v>0</v>
      </c>
      <c r="H41" s="304">
        <v>0</v>
      </c>
    </row>
    <row r="42" spans="1:10" ht="13.5" thickBot="1">
      <c r="A42" s="213"/>
      <c r="B42" s="17"/>
      <c r="C42" s="214"/>
      <c r="D42" s="17"/>
      <c r="E42" s="17"/>
      <c r="F42" s="17"/>
      <c r="G42" s="305"/>
      <c r="H42" s="305"/>
      <c r="J42" s="10" t="s">
        <v>6</v>
      </c>
    </row>
    <row r="43" spans="1:8" ht="12.75">
      <c r="A43" s="19"/>
      <c r="B43" s="215" t="s">
        <v>28</v>
      </c>
      <c r="C43" s="216" t="s">
        <v>633</v>
      </c>
      <c r="D43" s="217">
        <v>0</v>
      </c>
      <c r="E43" s="218">
        <v>2</v>
      </c>
      <c r="F43" s="219">
        <v>8</v>
      </c>
      <c r="G43" s="306">
        <v>7415830</v>
      </c>
      <c r="H43" s="306">
        <v>9506058.29</v>
      </c>
    </row>
    <row r="44" spans="1:8" ht="12.75">
      <c r="A44" s="198" t="s">
        <v>154</v>
      </c>
      <c r="B44" s="199" t="s">
        <v>29</v>
      </c>
      <c r="C44" s="200" t="s">
        <v>42</v>
      </c>
      <c r="D44" s="201">
        <v>0</v>
      </c>
      <c r="E44" s="202">
        <v>2</v>
      </c>
      <c r="F44" s="203">
        <v>9</v>
      </c>
      <c r="G44" s="303">
        <v>6818912</v>
      </c>
      <c r="H44" s="303">
        <v>8994911.66</v>
      </c>
    </row>
    <row r="45" spans="1:8" ht="12.75">
      <c r="A45" s="204" t="s">
        <v>155</v>
      </c>
      <c r="B45" s="199" t="s">
        <v>30</v>
      </c>
      <c r="C45" s="200" t="s">
        <v>43</v>
      </c>
      <c r="D45" s="201">
        <v>0</v>
      </c>
      <c r="E45" s="202">
        <v>3</v>
      </c>
      <c r="F45" s="203">
        <v>0</v>
      </c>
      <c r="G45" s="303">
        <v>102200</v>
      </c>
      <c r="H45" s="303">
        <v>0</v>
      </c>
    </row>
    <row r="46" spans="1:8" ht="12.75">
      <c r="A46" s="204" t="s">
        <v>169</v>
      </c>
      <c r="B46" s="199" t="s">
        <v>31</v>
      </c>
      <c r="C46" s="200" t="s">
        <v>44</v>
      </c>
      <c r="D46" s="201">
        <v>0</v>
      </c>
      <c r="E46" s="202">
        <v>3</v>
      </c>
      <c r="F46" s="203">
        <v>1</v>
      </c>
      <c r="G46" s="303">
        <v>494719</v>
      </c>
      <c r="H46" s="303">
        <v>511146.63</v>
      </c>
    </row>
    <row r="47" spans="1:8" ht="24" customHeight="1">
      <c r="A47" s="220" t="s">
        <v>118</v>
      </c>
      <c r="B47" s="221" t="s">
        <v>32</v>
      </c>
      <c r="C47" s="222" t="s">
        <v>33</v>
      </c>
      <c r="D47" s="223">
        <v>0</v>
      </c>
      <c r="E47" s="224">
        <v>3</v>
      </c>
      <c r="F47" s="225">
        <v>2</v>
      </c>
      <c r="G47" s="307">
        <v>0</v>
      </c>
      <c r="H47" s="307">
        <v>0</v>
      </c>
    </row>
    <row r="48" spans="1:8" ht="25.5">
      <c r="A48" s="226" t="s">
        <v>156</v>
      </c>
      <c r="B48" s="227" t="s">
        <v>45</v>
      </c>
      <c r="C48" s="228" t="s">
        <v>46</v>
      </c>
      <c r="D48" s="229">
        <v>0</v>
      </c>
      <c r="E48" s="230">
        <v>3</v>
      </c>
      <c r="F48" s="231">
        <v>3</v>
      </c>
      <c r="G48" s="308">
        <v>0</v>
      </c>
      <c r="H48" s="308">
        <v>0</v>
      </c>
    </row>
    <row r="49" spans="1:8" ht="25.5">
      <c r="A49" s="9"/>
      <c r="B49" s="193" t="s">
        <v>47</v>
      </c>
      <c r="C49" s="194" t="s">
        <v>634</v>
      </c>
      <c r="D49" s="201">
        <v>0</v>
      </c>
      <c r="E49" s="202">
        <v>3</v>
      </c>
      <c r="F49" s="203">
        <v>4</v>
      </c>
      <c r="G49" s="303">
        <v>427086</v>
      </c>
      <c r="H49" s="303">
        <v>416759.83</v>
      </c>
    </row>
    <row r="50" spans="1:8" ht="12.75">
      <c r="A50" s="198" t="s">
        <v>145</v>
      </c>
      <c r="B50" s="232" t="s">
        <v>6</v>
      </c>
      <c r="C50" s="233" t="s">
        <v>49</v>
      </c>
      <c r="D50" s="201">
        <v>0</v>
      </c>
      <c r="E50" s="202">
        <v>3</v>
      </c>
      <c r="F50" s="203">
        <v>5</v>
      </c>
      <c r="G50" s="303">
        <v>248090</v>
      </c>
      <c r="H50" s="303">
        <v>254414.28</v>
      </c>
    </row>
    <row r="51" spans="1:8" ht="12.75">
      <c r="A51" s="198" t="s">
        <v>146</v>
      </c>
      <c r="B51" s="232" t="s">
        <v>7</v>
      </c>
      <c r="C51" s="233" t="s">
        <v>50</v>
      </c>
      <c r="D51" s="201">
        <v>0</v>
      </c>
      <c r="E51" s="202">
        <v>3</v>
      </c>
      <c r="F51" s="203">
        <v>6</v>
      </c>
      <c r="G51" s="303">
        <v>0</v>
      </c>
      <c r="H51" s="303">
        <v>0</v>
      </c>
    </row>
    <row r="52" spans="1:8" ht="12.75">
      <c r="A52" s="198" t="s">
        <v>147</v>
      </c>
      <c r="B52" s="232" t="s">
        <v>11</v>
      </c>
      <c r="C52" s="233" t="s">
        <v>51</v>
      </c>
      <c r="D52" s="201">
        <v>0</v>
      </c>
      <c r="E52" s="202">
        <v>3</v>
      </c>
      <c r="F52" s="203">
        <v>7</v>
      </c>
      <c r="G52" s="303">
        <v>178996</v>
      </c>
      <c r="H52" s="303">
        <v>162345.55</v>
      </c>
    </row>
    <row r="53" spans="1:8" ht="24.75" customHeight="1">
      <c r="A53" s="198" t="s">
        <v>148</v>
      </c>
      <c r="B53" s="232" t="s">
        <v>28</v>
      </c>
      <c r="C53" s="234" t="s">
        <v>207</v>
      </c>
      <c r="D53" s="201">
        <v>0</v>
      </c>
      <c r="E53" s="202">
        <v>3</v>
      </c>
      <c r="F53" s="203">
        <v>8</v>
      </c>
      <c r="G53" s="303">
        <v>0</v>
      </c>
      <c r="H53" s="303">
        <v>0</v>
      </c>
    </row>
    <row r="54" spans="1:8" ht="12.75">
      <c r="A54" s="198" t="s">
        <v>149</v>
      </c>
      <c r="B54" s="232" t="s">
        <v>52</v>
      </c>
      <c r="C54" s="233" t="s">
        <v>199</v>
      </c>
      <c r="D54" s="201">
        <v>0</v>
      </c>
      <c r="E54" s="202">
        <v>3</v>
      </c>
      <c r="F54" s="203">
        <v>9</v>
      </c>
      <c r="G54" s="303">
        <v>0</v>
      </c>
      <c r="H54" s="303">
        <v>0</v>
      </c>
    </row>
    <row r="55" spans="1:8" ht="12.75">
      <c r="A55" s="198" t="s">
        <v>170</v>
      </c>
      <c r="B55" s="232" t="s">
        <v>53</v>
      </c>
      <c r="C55" s="234" t="s">
        <v>54</v>
      </c>
      <c r="D55" s="201">
        <v>0</v>
      </c>
      <c r="E55" s="202">
        <v>4</v>
      </c>
      <c r="F55" s="203">
        <v>0</v>
      </c>
      <c r="G55" s="303">
        <v>0</v>
      </c>
      <c r="H55" s="303">
        <v>0</v>
      </c>
    </row>
    <row r="56" spans="1:8" ht="25.5">
      <c r="A56" s="198" t="s">
        <v>171</v>
      </c>
      <c r="B56" s="232" t="s">
        <v>56</v>
      </c>
      <c r="C56" s="234" t="s">
        <v>55</v>
      </c>
      <c r="D56" s="201">
        <v>0</v>
      </c>
      <c r="E56" s="202">
        <v>4</v>
      </c>
      <c r="F56" s="203">
        <v>1</v>
      </c>
      <c r="G56" s="303">
        <v>0</v>
      </c>
      <c r="H56" s="303">
        <v>0</v>
      </c>
    </row>
    <row r="57" spans="1:8" ht="12.75">
      <c r="A57" s="9"/>
      <c r="B57" s="193" t="s">
        <v>48</v>
      </c>
      <c r="C57" s="235" t="s">
        <v>191</v>
      </c>
      <c r="D57" s="201">
        <v>0</v>
      </c>
      <c r="E57" s="202">
        <v>4</v>
      </c>
      <c r="F57" s="203">
        <v>2</v>
      </c>
      <c r="G57" s="303">
        <v>0</v>
      </c>
      <c r="H57" s="303">
        <v>0</v>
      </c>
    </row>
    <row r="58" spans="1:8" ht="12.75">
      <c r="A58" s="198" t="s">
        <v>119</v>
      </c>
      <c r="B58" s="232" t="s">
        <v>6</v>
      </c>
      <c r="C58" s="234" t="s">
        <v>57</v>
      </c>
      <c r="D58" s="201">
        <v>0</v>
      </c>
      <c r="E58" s="202">
        <v>4</v>
      </c>
      <c r="F58" s="203">
        <v>3</v>
      </c>
      <c r="G58" s="303">
        <v>0</v>
      </c>
      <c r="H58" s="303">
        <v>0</v>
      </c>
    </row>
    <row r="59" spans="1:8" ht="12.75">
      <c r="A59" s="9"/>
      <c r="B59" s="193" t="s">
        <v>102</v>
      </c>
      <c r="C59" s="236" t="s">
        <v>635</v>
      </c>
      <c r="D59" s="201">
        <v>0</v>
      </c>
      <c r="E59" s="202">
        <v>4</v>
      </c>
      <c r="F59" s="203">
        <v>4</v>
      </c>
      <c r="G59" s="303">
        <v>903612</v>
      </c>
      <c r="H59" s="303">
        <v>780947.77</v>
      </c>
    </row>
    <row r="60" spans="1:8" ht="12.75">
      <c r="A60" s="9"/>
      <c r="B60" s="237" t="s">
        <v>6</v>
      </c>
      <c r="C60" s="236" t="s">
        <v>636</v>
      </c>
      <c r="D60" s="201">
        <v>0</v>
      </c>
      <c r="E60" s="202">
        <v>4</v>
      </c>
      <c r="F60" s="203">
        <v>5</v>
      </c>
      <c r="G60" s="303">
        <v>484706</v>
      </c>
      <c r="H60" s="303">
        <v>157355.13</v>
      </c>
    </row>
    <row r="61" spans="1:8" ht="12.75">
      <c r="A61" s="198" t="s">
        <v>150</v>
      </c>
      <c r="B61" s="237" t="s">
        <v>18</v>
      </c>
      <c r="C61" s="233" t="s">
        <v>59</v>
      </c>
      <c r="D61" s="201">
        <v>0</v>
      </c>
      <c r="E61" s="202">
        <v>4</v>
      </c>
      <c r="F61" s="203">
        <v>6</v>
      </c>
      <c r="G61" s="303">
        <v>477319</v>
      </c>
      <c r="H61" s="303">
        <v>155614.14</v>
      </c>
    </row>
    <row r="62" spans="1:8" ht="12.75">
      <c r="A62" s="198" t="s">
        <v>150</v>
      </c>
      <c r="B62" s="237" t="s">
        <v>19</v>
      </c>
      <c r="C62" s="233" t="s">
        <v>60</v>
      </c>
      <c r="D62" s="201">
        <v>0</v>
      </c>
      <c r="E62" s="202">
        <v>4</v>
      </c>
      <c r="F62" s="203">
        <v>7</v>
      </c>
      <c r="G62" s="303">
        <v>7387</v>
      </c>
      <c r="H62" s="303">
        <v>1740.99</v>
      </c>
    </row>
    <row r="63" spans="1:8" ht="12.75">
      <c r="A63" s="198" t="s">
        <v>208</v>
      </c>
      <c r="B63" s="238" t="s">
        <v>7</v>
      </c>
      <c r="C63" s="236" t="s">
        <v>61</v>
      </c>
      <c r="D63" s="201">
        <v>0</v>
      </c>
      <c r="E63" s="202">
        <v>4</v>
      </c>
      <c r="F63" s="203">
        <v>8</v>
      </c>
      <c r="G63" s="303">
        <v>0</v>
      </c>
      <c r="H63" s="303">
        <v>0</v>
      </c>
    </row>
    <row r="64" spans="1:8" ht="12.75">
      <c r="A64" s="9"/>
      <c r="B64" s="238" t="s">
        <v>11</v>
      </c>
      <c r="C64" s="235" t="s">
        <v>637</v>
      </c>
      <c r="D64" s="201">
        <v>0</v>
      </c>
      <c r="E64" s="202">
        <v>4</v>
      </c>
      <c r="F64" s="203">
        <v>9</v>
      </c>
      <c r="G64" s="303">
        <v>418906</v>
      </c>
      <c r="H64" s="303">
        <v>623592.64</v>
      </c>
    </row>
    <row r="65" spans="1:8" ht="12.75">
      <c r="A65" s="204" t="s">
        <v>151</v>
      </c>
      <c r="B65" s="238" t="s">
        <v>24</v>
      </c>
      <c r="C65" s="234" t="s">
        <v>63</v>
      </c>
      <c r="D65" s="201">
        <v>0</v>
      </c>
      <c r="E65" s="202">
        <v>5</v>
      </c>
      <c r="F65" s="203">
        <v>0</v>
      </c>
      <c r="G65" s="303">
        <v>4064</v>
      </c>
      <c r="H65" s="303"/>
    </row>
    <row r="66" spans="1:8" ht="12.75">
      <c r="A66" s="198" t="s">
        <v>209</v>
      </c>
      <c r="B66" s="238" t="s">
        <v>25</v>
      </c>
      <c r="C66" s="234" t="s">
        <v>64</v>
      </c>
      <c r="D66" s="201">
        <v>0</v>
      </c>
      <c r="E66" s="202">
        <v>5</v>
      </c>
      <c r="F66" s="203">
        <v>1</v>
      </c>
      <c r="G66" s="303">
        <v>0</v>
      </c>
      <c r="H66" s="303">
        <v>0</v>
      </c>
    </row>
    <row r="67" spans="1:8" ht="12.75">
      <c r="A67" s="204" t="s">
        <v>210</v>
      </c>
      <c r="B67" s="238" t="s">
        <v>26</v>
      </c>
      <c r="C67" s="234" t="s">
        <v>62</v>
      </c>
      <c r="D67" s="201">
        <v>0</v>
      </c>
      <c r="E67" s="202">
        <v>5</v>
      </c>
      <c r="F67" s="203">
        <v>2</v>
      </c>
      <c r="G67" s="303">
        <v>414842</v>
      </c>
      <c r="H67" s="303">
        <v>361590.09</v>
      </c>
    </row>
    <row r="68" spans="1:8" ht="12.75">
      <c r="A68" s="9"/>
      <c r="B68" s="239" t="s">
        <v>187</v>
      </c>
      <c r="C68" s="236" t="s">
        <v>638</v>
      </c>
      <c r="D68" s="201">
        <v>0</v>
      </c>
      <c r="E68" s="202">
        <v>5</v>
      </c>
      <c r="F68" s="203">
        <v>3</v>
      </c>
      <c r="G68" s="303">
        <v>1829911</v>
      </c>
      <c r="H68" s="303">
        <v>866503.17</v>
      </c>
    </row>
    <row r="69" spans="1:8" ht="12.75">
      <c r="A69" s="9"/>
      <c r="B69" s="238" t="s">
        <v>6</v>
      </c>
      <c r="C69" s="236" t="s">
        <v>639</v>
      </c>
      <c r="D69" s="201">
        <v>0</v>
      </c>
      <c r="E69" s="202">
        <v>5</v>
      </c>
      <c r="F69" s="203">
        <v>4</v>
      </c>
      <c r="G69" s="303">
        <v>1817050</v>
      </c>
      <c r="H69" s="303">
        <v>852163.52</v>
      </c>
    </row>
    <row r="70" spans="1:8" ht="12.75">
      <c r="A70" s="198" t="s">
        <v>152</v>
      </c>
      <c r="B70" s="238" t="s">
        <v>18</v>
      </c>
      <c r="C70" s="234" t="s">
        <v>65</v>
      </c>
      <c r="D70" s="201">
        <v>0</v>
      </c>
      <c r="E70" s="202">
        <v>5</v>
      </c>
      <c r="F70" s="203">
        <v>5</v>
      </c>
      <c r="G70" s="303">
        <v>1804641</v>
      </c>
      <c r="H70" s="303">
        <v>843985.04</v>
      </c>
    </row>
    <row r="71" spans="1:8" ht="25.5">
      <c r="A71" s="198" t="s">
        <v>120</v>
      </c>
      <c r="B71" s="238" t="s">
        <v>19</v>
      </c>
      <c r="C71" s="234" t="s">
        <v>66</v>
      </c>
      <c r="D71" s="201">
        <v>0</v>
      </c>
      <c r="E71" s="202">
        <v>5</v>
      </c>
      <c r="F71" s="203">
        <v>6</v>
      </c>
      <c r="G71" s="303">
        <v>0</v>
      </c>
      <c r="H71" s="303">
        <v>0</v>
      </c>
    </row>
    <row r="72" spans="1:8" ht="12.75">
      <c r="A72" s="204" t="s">
        <v>172</v>
      </c>
      <c r="B72" s="238" t="s">
        <v>69</v>
      </c>
      <c r="C72" s="234" t="s">
        <v>67</v>
      </c>
      <c r="D72" s="201">
        <v>0</v>
      </c>
      <c r="E72" s="202">
        <v>5</v>
      </c>
      <c r="F72" s="203">
        <v>7</v>
      </c>
      <c r="G72" s="303">
        <v>12410</v>
      </c>
      <c r="H72" s="303">
        <v>8178.48</v>
      </c>
    </row>
    <row r="73" spans="1:8" ht="21" customHeight="1">
      <c r="A73" s="9" t="s">
        <v>173</v>
      </c>
      <c r="B73" s="239" t="s">
        <v>7</v>
      </c>
      <c r="C73" s="235" t="s">
        <v>68</v>
      </c>
      <c r="D73" s="201">
        <v>0</v>
      </c>
      <c r="E73" s="202">
        <v>5</v>
      </c>
      <c r="F73" s="203">
        <v>8</v>
      </c>
      <c r="G73" s="303">
        <v>0</v>
      </c>
      <c r="H73" s="303">
        <v>0</v>
      </c>
    </row>
    <row r="74" spans="1:8" ht="12.75">
      <c r="A74" s="9" t="s">
        <v>196</v>
      </c>
      <c r="B74" s="239" t="s">
        <v>11</v>
      </c>
      <c r="C74" s="235" t="s">
        <v>197</v>
      </c>
      <c r="D74" s="201">
        <v>0</v>
      </c>
      <c r="E74" s="202">
        <v>5</v>
      </c>
      <c r="F74" s="203">
        <v>9</v>
      </c>
      <c r="G74" s="303">
        <v>12860</v>
      </c>
      <c r="H74" s="303">
        <v>14339.65</v>
      </c>
    </row>
    <row r="75" spans="1:8" ht="25.5">
      <c r="A75" s="9">
        <v>19</v>
      </c>
      <c r="B75" s="239" t="s">
        <v>188</v>
      </c>
      <c r="C75" s="235" t="s">
        <v>640</v>
      </c>
      <c r="D75" s="201">
        <v>0</v>
      </c>
      <c r="E75" s="202">
        <v>6</v>
      </c>
      <c r="F75" s="203">
        <v>0</v>
      </c>
      <c r="G75" s="303">
        <v>577685</v>
      </c>
      <c r="H75" s="303">
        <v>335487.24</v>
      </c>
    </row>
    <row r="76" spans="1:8" ht="12.75">
      <c r="A76" s="198" t="s">
        <v>174</v>
      </c>
      <c r="B76" s="238" t="s">
        <v>6</v>
      </c>
      <c r="C76" s="233" t="s">
        <v>71</v>
      </c>
      <c r="D76" s="201">
        <v>0</v>
      </c>
      <c r="E76" s="202">
        <v>6</v>
      </c>
      <c r="F76" s="203">
        <v>1</v>
      </c>
      <c r="G76" s="303">
        <v>0</v>
      </c>
      <c r="H76" s="303">
        <v>0</v>
      </c>
    </row>
    <row r="77" spans="1:8" ht="12.75">
      <c r="A77" s="198" t="s">
        <v>175</v>
      </c>
      <c r="B77" s="238" t="s">
        <v>7</v>
      </c>
      <c r="C77" s="233" t="s">
        <v>72</v>
      </c>
      <c r="D77" s="201">
        <v>0</v>
      </c>
      <c r="E77" s="202">
        <v>6</v>
      </c>
      <c r="F77" s="203">
        <v>2</v>
      </c>
      <c r="G77" s="303">
        <v>396952</v>
      </c>
      <c r="H77" s="303">
        <v>319253.6</v>
      </c>
    </row>
    <row r="78" spans="1:8" ht="12.75">
      <c r="A78" s="198" t="s">
        <v>176</v>
      </c>
      <c r="B78" s="238" t="s">
        <v>11</v>
      </c>
      <c r="C78" s="233" t="s">
        <v>73</v>
      </c>
      <c r="D78" s="201">
        <v>0</v>
      </c>
      <c r="E78" s="202">
        <v>6</v>
      </c>
      <c r="F78" s="203">
        <v>3</v>
      </c>
      <c r="G78" s="303">
        <v>180732</v>
      </c>
      <c r="H78" s="303">
        <v>16233.64</v>
      </c>
    </row>
    <row r="79" spans="1:8" ht="38.25">
      <c r="A79" s="9"/>
      <c r="B79" s="240" t="s">
        <v>70</v>
      </c>
      <c r="C79" s="241" t="s">
        <v>641</v>
      </c>
      <c r="D79" s="201">
        <v>0</v>
      </c>
      <c r="E79" s="202">
        <v>6</v>
      </c>
      <c r="F79" s="203">
        <v>4</v>
      </c>
      <c r="G79" s="303">
        <f>G15+G18+G28+G29+G32+G37+G49+G57+G59+G68+G75</f>
        <v>13950529</v>
      </c>
      <c r="H79" s="303">
        <f>H15+H18+H28+H29+H32+H37+H49+H57+H59+H68+H75</f>
        <v>14800850.2</v>
      </c>
    </row>
    <row r="80" spans="1:8" ht="13.5" thickBot="1">
      <c r="A80" s="242" t="s">
        <v>153</v>
      </c>
      <c r="B80" s="243" t="s">
        <v>74</v>
      </c>
      <c r="C80" s="244" t="s">
        <v>75</v>
      </c>
      <c r="D80" s="210">
        <v>0</v>
      </c>
      <c r="E80" s="211">
        <v>6</v>
      </c>
      <c r="F80" s="212">
        <v>5</v>
      </c>
      <c r="G80" s="304">
        <v>1121991</v>
      </c>
      <c r="H80" s="304">
        <v>925928.67</v>
      </c>
    </row>
    <row r="81" spans="1:10" ht="12.75">
      <c r="A81" s="23"/>
      <c r="B81" s="245"/>
      <c r="C81" s="246"/>
      <c r="D81" s="17"/>
      <c r="E81" s="17"/>
      <c r="F81" s="17"/>
      <c r="G81" s="309"/>
      <c r="H81" s="309"/>
      <c r="J81" s="28" t="s">
        <v>7</v>
      </c>
    </row>
    <row r="82" spans="1:8" ht="13.5" thickBot="1">
      <c r="A82" s="23"/>
      <c r="B82" s="245"/>
      <c r="C82" s="246"/>
      <c r="D82" s="17"/>
      <c r="E82" s="17"/>
      <c r="F82" s="17"/>
      <c r="G82" s="309"/>
      <c r="H82" s="309"/>
    </row>
    <row r="83" spans="1:8" ht="13.5" thickBot="1">
      <c r="A83" s="189" t="s">
        <v>194</v>
      </c>
      <c r="B83" s="402" t="s">
        <v>1</v>
      </c>
      <c r="C83" s="393"/>
      <c r="D83" s="396" t="s">
        <v>0</v>
      </c>
      <c r="E83" s="397"/>
      <c r="F83" s="397"/>
      <c r="G83" s="310" t="s">
        <v>679</v>
      </c>
      <c r="H83" s="310" t="s">
        <v>679</v>
      </c>
    </row>
    <row r="84" spans="1:8" ht="13.5" thickBot="1">
      <c r="A84" s="155">
        <v>3</v>
      </c>
      <c r="B84" s="392">
        <v>2</v>
      </c>
      <c r="C84" s="393"/>
      <c r="D84" s="154"/>
      <c r="E84" s="190">
        <v>1</v>
      </c>
      <c r="F84" s="190"/>
      <c r="G84" s="310">
        <v>5</v>
      </c>
      <c r="H84" s="310">
        <v>5</v>
      </c>
    </row>
    <row r="85" spans="1:8" ht="12.75">
      <c r="A85" s="19"/>
      <c r="B85" s="12"/>
      <c r="C85" s="192" t="s">
        <v>76</v>
      </c>
      <c r="D85" s="13"/>
      <c r="E85" s="14"/>
      <c r="F85" s="15"/>
      <c r="G85" s="311"/>
      <c r="H85" s="311"/>
    </row>
    <row r="86" spans="1:8" ht="12.75">
      <c r="A86" s="9"/>
      <c r="B86" s="239" t="s">
        <v>4</v>
      </c>
      <c r="C86" s="194" t="s">
        <v>642</v>
      </c>
      <c r="D86" s="199">
        <v>0</v>
      </c>
      <c r="E86" s="247">
        <v>6</v>
      </c>
      <c r="F86" s="248">
        <v>6</v>
      </c>
      <c r="G86" s="303">
        <f>G87+G91+G92+G96+G100+G104+G105</f>
        <v>4340773.680000001</v>
      </c>
      <c r="H86" s="303">
        <v>4392974.49</v>
      </c>
    </row>
    <row r="87" spans="1:8" ht="12.75">
      <c r="A87" s="9"/>
      <c r="B87" s="239" t="s">
        <v>6</v>
      </c>
      <c r="C87" s="235" t="s">
        <v>643</v>
      </c>
      <c r="D87" s="199">
        <v>0</v>
      </c>
      <c r="E87" s="247">
        <v>6</v>
      </c>
      <c r="F87" s="248">
        <v>7</v>
      </c>
      <c r="G87" s="303">
        <f>G88+G89+G90</f>
        <v>5000000</v>
      </c>
      <c r="H87" s="303">
        <v>4000000</v>
      </c>
    </row>
    <row r="88" spans="1:8" ht="12.75">
      <c r="A88" s="249" t="s">
        <v>121</v>
      </c>
      <c r="B88" s="237" t="s">
        <v>18</v>
      </c>
      <c r="C88" s="234" t="s">
        <v>77</v>
      </c>
      <c r="D88" s="199">
        <v>0</v>
      </c>
      <c r="E88" s="247">
        <v>6</v>
      </c>
      <c r="F88" s="248">
        <v>8</v>
      </c>
      <c r="G88" s="303">
        <v>5000000</v>
      </c>
      <c r="H88" s="303">
        <v>4000000</v>
      </c>
    </row>
    <row r="89" spans="1:8" ht="12.75">
      <c r="A89" s="249" t="s">
        <v>122</v>
      </c>
      <c r="B89" s="237" t="s">
        <v>19</v>
      </c>
      <c r="C89" s="234" t="s">
        <v>78</v>
      </c>
      <c r="D89" s="199">
        <v>0</v>
      </c>
      <c r="E89" s="247">
        <v>6</v>
      </c>
      <c r="F89" s="248">
        <v>9</v>
      </c>
      <c r="G89" s="303"/>
      <c r="H89" s="303"/>
    </row>
    <row r="90" spans="1:8" s="20" customFormat="1" ht="12.75">
      <c r="A90" s="250">
        <v>904</v>
      </c>
      <c r="B90" s="238" t="s">
        <v>69</v>
      </c>
      <c r="C90" s="251" t="s">
        <v>184</v>
      </c>
      <c r="D90" s="232">
        <v>0</v>
      </c>
      <c r="E90" s="252">
        <v>7</v>
      </c>
      <c r="F90" s="253">
        <v>0</v>
      </c>
      <c r="G90" s="312"/>
      <c r="H90" s="312"/>
    </row>
    <row r="91" spans="1:8" ht="12.75">
      <c r="A91" s="9" t="s">
        <v>123</v>
      </c>
      <c r="B91" s="254" t="s">
        <v>7</v>
      </c>
      <c r="C91" s="235" t="s">
        <v>79</v>
      </c>
      <c r="D91" s="199">
        <v>0</v>
      </c>
      <c r="E91" s="247">
        <v>7</v>
      </c>
      <c r="F91" s="248">
        <v>1</v>
      </c>
      <c r="G91" s="303"/>
      <c r="H91" s="303"/>
    </row>
    <row r="92" spans="1:8" ht="12.75">
      <c r="A92" s="9"/>
      <c r="B92" s="254" t="s">
        <v>11</v>
      </c>
      <c r="C92" s="194" t="s">
        <v>644</v>
      </c>
      <c r="D92" s="199">
        <v>0</v>
      </c>
      <c r="E92" s="247">
        <v>7</v>
      </c>
      <c r="F92" s="248">
        <v>2</v>
      </c>
      <c r="G92" s="303">
        <f>G93+G94+G95</f>
        <v>0</v>
      </c>
      <c r="H92" s="303">
        <f>H93+H94+H95</f>
        <v>0</v>
      </c>
    </row>
    <row r="93" spans="1:8" ht="12.75">
      <c r="A93" s="249" t="s">
        <v>124</v>
      </c>
      <c r="B93" s="237" t="s">
        <v>24</v>
      </c>
      <c r="C93" s="234" t="s">
        <v>80</v>
      </c>
      <c r="D93" s="199">
        <v>0</v>
      </c>
      <c r="E93" s="247">
        <v>7</v>
      </c>
      <c r="F93" s="248">
        <v>3</v>
      </c>
      <c r="G93" s="303"/>
      <c r="H93" s="303"/>
    </row>
    <row r="94" spans="1:8" ht="12.75">
      <c r="A94" s="249" t="s">
        <v>125</v>
      </c>
      <c r="B94" s="237" t="s">
        <v>25</v>
      </c>
      <c r="C94" s="234" t="s">
        <v>81</v>
      </c>
      <c r="D94" s="199">
        <v>0</v>
      </c>
      <c r="E94" s="247">
        <v>7</v>
      </c>
      <c r="F94" s="248">
        <v>4</v>
      </c>
      <c r="G94" s="303"/>
      <c r="H94" s="303"/>
    </row>
    <row r="95" spans="1:8" ht="12.75">
      <c r="A95" s="249" t="s">
        <v>126</v>
      </c>
      <c r="B95" s="237" t="s">
        <v>26</v>
      </c>
      <c r="C95" s="234" t="s">
        <v>82</v>
      </c>
      <c r="D95" s="199">
        <v>0</v>
      </c>
      <c r="E95" s="247">
        <v>7</v>
      </c>
      <c r="F95" s="248">
        <v>5</v>
      </c>
      <c r="G95" s="303"/>
      <c r="H95" s="303"/>
    </row>
    <row r="96" spans="1:8" ht="12.75">
      <c r="A96" s="9"/>
      <c r="B96" s="238" t="s">
        <v>28</v>
      </c>
      <c r="C96" s="194" t="s">
        <v>645</v>
      </c>
      <c r="D96" s="199">
        <v>0</v>
      </c>
      <c r="E96" s="247">
        <v>7</v>
      </c>
      <c r="F96" s="248">
        <v>6</v>
      </c>
      <c r="G96" s="303">
        <f>G97+G99+G98</f>
        <v>1554621.15</v>
      </c>
      <c r="H96" s="303">
        <v>310756.63</v>
      </c>
    </row>
    <row r="97" spans="1:8" ht="12.75">
      <c r="A97" s="249" t="s">
        <v>127</v>
      </c>
      <c r="B97" s="237" t="s">
        <v>29</v>
      </c>
      <c r="C97" s="200" t="s">
        <v>85</v>
      </c>
      <c r="D97" s="199">
        <v>0</v>
      </c>
      <c r="E97" s="247">
        <v>7</v>
      </c>
      <c r="F97" s="248">
        <v>7</v>
      </c>
      <c r="G97" s="303">
        <v>1250000</v>
      </c>
      <c r="H97" s="303">
        <v>6135.48</v>
      </c>
    </row>
    <row r="98" spans="1:8" ht="12.75">
      <c r="A98" s="249" t="s">
        <v>128</v>
      </c>
      <c r="B98" s="237" t="s">
        <v>30</v>
      </c>
      <c r="C98" s="200" t="s">
        <v>83</v>
      </c>
      <c r="D98" s="199">
        <v>0</v>
      </c>
      <c r="E98" s="247">
        <v>7</v>
      </c>
      <c r="F98" s="248">
        <v>8</v>
      </c>
      <c r="G98" s="303"/>
      <c r="H98" s="303"/>
    </row>
    <row r="99" spans="1:8" ht="12.75">
      <c r="A99" s="249" t="s">
        <v>129</v>
      </c>
      <c r="B99" s="237" t="s">
        <v>31</v>
      </c>
      <c r="C99" s="200" t="s">
        <v>84</v>
      </c>
      <c r="D99" s="199">
        <v>0</v>
      </c>
      <c r="E99" s="247">
        <v>7</v>
      </c>
      <c r="F99" s="248">
        <v>9</v>
      </c>
      <c r="G99" s="303">
        <v>304621.15</v>
      </c>
      <c r="H99" s="303">
        <v>304621.15</v>
      </c>
    </row>
    <row r="100" spans="1:8" ht="12.75">
      <c r="A100" s="9"/>
      <c r="B100" s="238" t="s">
        <v>52</v>
      </c>
      <c r="C100" s="235" t="s">
        <v>646</v>
      </c>
      <c r="D100" s="199">
        <v>0</v>
      </c>
      <c r="E100" s="247">
        <v>8</v>
      </c>
      <c r="F100" s="248">
        <v>0</v>
      </c>
      <c r="G100" s="303">
        <v>30017.53</v>
      </c>
      <c r="H100" s="303">
        <v>30017.53</v>
      </c>
    </row>
    <row r="101" spans="1:8" ht="12.75">
      <c r="A101" s="249" t="s">
        <v>130</v>
      </c>
      <c r="B101" s="237" t="s">
        <v>88</v>
      </c>
      <c r="C101" s="200" t="s">
        <v>86</v>
      </c>
      <c r="D101" s="199">
        <v>0</v>
      </c>
      <c r="E101" s="247">
        <v>8</v>
      </c>
      <c r="F101" s="248">
        <v>1</v>
      </c>
      <c r="G101" s="303">
        <v>30017.53</v>
      </c>
      <c r="H101" s="303">
        <v>30017.53</v>
      </c>
    </row>
    <row r="102" spans="1:8" ht="12.75">
      <c r="A102" s="249" t="s">
        <v>131</v>
      </c>
      <c r="B102" s="237" t="s">
        <v>89</v>
      </c>
      <c r="C102" s="200" t="s">
        <v>87</v>
      </c>
      <c r="D102" s="199">
        <v>0</v>
      </c>
      <c r="E102" s="247">
        <v>8</v>
      </c>
      <c r="F102" s="248">
        <v>2</v>
      </c>
      <c r="G102" s="303"/>
      <c r="H102" s="303"/>
    </row>
    <row r="103" spans="1:8" ht="25.5">
      <c r="A103" s="9"/>
      <c r="B103" s="238" t="s">
        <v>53</v>
      </c>
      <c r="C103" s="194" t="s">
        <v>647</v>
      </c>
      <c r="D103" s="199">
        <v>0</v>
      </c>
      <c r="E103" s="247">
        <v>8</v>
      </c>
      <c r="F103" s="248">
        <v>3</v>
      </c>
      <c r="G103" s="303">
        <v>-2243865</v>
      </c>
      <c r="H103" s="303">
        <v>52200.33</v>
      </c>
    </row>
    <row r="104" spans="1:8" ht="12.75">
      <c r="A104" s="249" t="s">
        <v>177</v>
      </c>
      <c r="B104" s="237" t="s">
        <v>92</v>
      </c>
      <c r="C104" s="200" t="s">
        <v>90</v>
      </c>
      <c r="D104" s="199">
        <v>0</v>
      </c>
      <c r="E104" s="247">
        <v>8</v>
      </c>
      <c r="F104" s="248">
        <v>4</v>
      </c>
      <c r="G104" s="303">
        <v>0</v>
      </c>
      <c r="H104" s="303">
        <v>0</v>
      </c>
    </row>
    <row r="105" spans="1:8" ht="12.75">
      <c r="A105" s="249" t="s">
        <v>132</v>
      </c>
      <c r="B105" s="237" t="s">
        <v>93</v>
      </c>
      <c r="C105" s="200" t="s">
        <v>91</v>
      </c>
      <c r="D105" s="199">
        <v>0</v>
      </c>
      <c r="E105" s="247">
        <v>8</v>
      </c>
      <c r="F105" s="248">
        <v>5</v>
      </c>
      <c r="G105" s="303">
        <v>-2243865</v>
      </c>
      <c r="H105" s="303">
        <v>52200.33</v>
      </c>
    </row>
    <row r="106" spans="1:8" ht="12.75">
      <c r="A106" s="250">
        <v>262</v>
      </c>
      <c r="B106" s="254" t="s">
        <v>5</v>
      </c>
      <c r="C106" s="255" t="s">
        <v>94</v>
      </c>
      <c r="D106" s="232">
        <v>0</v>
      </c>
      <c r="E106" s="252">
        <v>8</v>
      </c>
      <c r="F106" s="253">
        <v>6</v>
      </c>
      <c r="G106" s="303"/>
      <c r="H106" s="303"/>
    </row>
    <row r="107" spans="1:8" ht="12.75">
      <c r="A107" s="9"/>
      <c r="B107" s="239" t="s">
        <v>10</v>
      </c>
      <c r="C107" s="194" t="s">
        <v>648</v>
      </c>
      <c r="D107" s="199">
        <v>0</v>
      </c>
      <c r="E107" s="247">
        <v>8</v>
      </c>
      <c r="F107" s="248">
        <v>7</v>
      </c>
      <c r="G107" s="303">
        <v>9173331</v>
      </c>
      <c r="H107" s="303">
        <v>10161782.79</v>
      </c>
    </row>
    <row r="108" spans="1:8" ht="12.75">
      <c r="A108" s="249" t="s">
        <v>200</v>
      </c>
      <c r="B108" s="238" t="s">
        <v>6</v>
      </c>
      <c r="C108" s="200" t="s">
        <v>95</v>
      </c>
      <c r="D108" s="199">
        <v>0</v>
      </c>
      <c r="E108" s="247">
        <v>8</v>
      </c>
      <c r="F108" s="248">
        <v>8</v>
      </c>
      <c r="G108" s="303">
        <v>5312762</v>
      </c>
      <c r="H108" s="303">
        <v>5870360.88</v>
      </c>
    </row>
    <row r="109" spans="1:8" ht="12.75">
      <c r="A109" s="249" t="s">
        <v>133</v>
      </c>
      <c r="B109" s="238" t="s">
        <v>7</v>
      </c>
      <c r="C109" s="200" t="s">
        <v>96</v>
      </c>
      <c r="D109" s="199">
        <v>0</v>
      </c>
      <c r="E109" s="247">
        <v>8</v>
      </c>
      <c r="F109" s="248">
        <v>9</v>
      </c>
      <c r="G109" s="303">
        <v>0</v>
      </c>
      <c r="H109" s="303">
        <v>0</v>
      </c>
    </row>
    <row r="110" spans="1:8" ht="25.5">
      <c r="A110" s="249" t="s">
        <v>178</v>
      </c>
      <c r="B110" s="238" t="s">
        <v>11</v>
      </c>
      <c r="C110" s="200" t="s">
        <v>204</v>
      </c>
      <c r="D110" s="199">
        <v>0</v>
      </c>
      <c r="E110" s="247">
        <v>9</v>
      </c>
      <c r="F110" s="248">
        <v>0</v>
      </c>
      <c r="G110" s="303">
        <v>3837635</v>
      </c>
      <c r="H110" s="303">
        <v>4257793.15</v>
      </c>
    </row>
    <row r="111" spans="1:8" ht="25.5">
      <c r="A111" s="249" t="s">
        <v>201</v>
      </c>
      <c r="B111" s="238" t="s">
        <v>28</v>
      </c>
      <c r="C111" s="234" t="s">
        <v>97</v>
      </c>
      <c r="D111" s="199">
        <v>0</v>
      </c>
      <c r="E111" s="247">
        <v>9</v>
      </c>
      <c r="F111" s="248">
        <v>1</v>
      </c>
      <c r="G111" s="303">
        <v>22934</v>
      </c>
      <c r="H111" s="303">
        <v>33628.76</v>
      </c>
    </row>
    <row r="112" spans="1:8" ht="12.75">
      <c r="A112" s="249" t="s">
        <v>179</v>
      </c>
      <c r="B112" s="238" t="s">
        <v>52</v>
      </c>
      <c r="C112" s="200" t="s">
        <v>202</v>
      </c>
      <c r="D112" s="199">
        <v>0</v>
      </c>
      <c r="E112" s="247">
        <v>9</v>
      </c>
      <c r="F112" s="248">
        <v>2</v>
      </c>
      <c r="G112" s="303">
        <v>0</v>
      </c>
      <c r="H112" s="303">
        <v>0</v>
      </c>
    </row>
    <row r="113" spans="1:8" ht="12.75">
      <c r="A113" s="249" t="s">
        <v>180</v>
      </c>
      <c r="B113" s="238" t="s">
        <v>53</v>
      </c>
      <c r="C113" s="234" t="s">
        <v>203</v>
      </c>
      <c r="D113" s="199">
        <v>0</v>
      </c>
      <c r="E113" s="247">
        <v>9</v>
      </c>
      <c r="F113" s="248">
        <v>3</v>
      </c>
      <c r="G113" s="303">
        <v>0</v>
      </c>
      <c r="H113" s="303">
        <v>0</v>
      </c>
    </row>
    <row r="114" spans="1:8" ht="25.5">
      <c r="A114" s="9">
        <v>9570</v>
      </c>
      <c r="B114" s="193" t="s">
        <v>45</v>
      </c>
      <c r="C114" s="194" t="s">
        <v>98</v>
      </c>
      <c r="D114" s="199">
        <v>0</v>
      </c>
      <c r="E114" s="247">
        <v>9</v>
      </c>
      <c r="F114" s="248">
        <v>4</v>
      </c>
      <c r="G114" s="303">
        <v>0</v>
      </c>
      <c r="H114" s="303">
        <v>0</v>
      </c>
    </row>
    <row r="115" spans="1:8" ht="12.75">
      <c r="A115" s="9"/>
      <c r="B115" s="193" t="s">
        <v>47</v>
      </c>
      <c r="C115" s="194" t="s">
        <v>649</v>
      </c>
      <c r="D115" s="199">
        <v>0</v>
      </c>
      <c r="E115" s="247">
        <v>9</v>
      </c>
      <c r="F115" s="248">
        <v>5</v>
      </c>
      <c r="G115" s="303">
        <f>G116+G117</f>
        <v>0</v>
      </c>
      <c r="H115" s="303">
        <f>H116+H117</f>
        <v>0</v>
      </c>
    </row>
    <row r="116" spans="1:8" ht="12.75">
      <c r="A116" s="249" t="s">
        <v>205</v>
      </c>
      <c r="B116" s="238" t="s">
        <v>6</v>
      </c>
      <c r="C116" s="200" t="s">
        <v>99</v>
      </c>
      <c r="D116" s="199">
        <v>0</v>
      </c>
      <c r="E116" s="247">
        <v>9</v>
      </c>
      <c r="F116" s="248">
        <v>6</v>
      </c>
      <c r="G116" s="303">
        <v>0</v>
      </c>
      <c r="H116" s="303">
        <v>0</v>
      </c>
    </row>
    <row r="117" spans="1:8" ht="12.75">
      <c r="A117" s="249" t="s">
        <v>157</v>
      </c>
      <c r="B117" s="238" t="s">
        <v>7</v>
      </c>
      <c r="C117" s="200" t="s">
        <v>84</v>
      </c>
      <c r="D117" s="199">
        <v>0</v>
      </c>
      <c r="E117" s="247">
        <v>9</v>
      </c>
      <c r="F117" s="248">
        <v>7</v>
      </c>
      <c r="G117" s="303">
        <v>0</v>
      </c>
      <c r="H117" s="303">
        <v>0</v>
      </c>
    </row>
    <row r="118" spans="1:8" ht="12.75">
      <c r="A118" s="9"/>
      <c r="B118" s="193" t="s">
        <v>48</v>
      </c>
      <c r="C118" s="235" t="s">
        <v>192</v>
      </c>
      <c r="D118" s="199">
        <v>0</v>
      </c>
      <c r="E118" s="247">
        <v>9</v>
      </c>
      <c r="F118" s="248">
        <v>8</v>
      </c>
      <c r="G118" s="303">
        <v>0</v>
      </c>
      <c r="H118" s="303">
        <v>0</v>
      </c>
    </row>
    <row r="119" spans="1:8" ht="12.75">
      <c r="A119" s="249" t="s">
        <v>140</v>
      </c>
      <c r="B119" s="232" t="s">
        <v>6</v>
      </c>
      <c r="C119" s="234" t="s">
        <v>100</v>
      </c>
      <c r="D119" s="199">
        <v>0</v>
      </c>
      <c r="E119" s="247">
        <v>9</v>
      </c>
      <c r="F119" s="248">
        <v>9</v>
      </c>
      <c r="G119" s="303">
        <v>0</v>
      </c>
      <c r="H119" s="303">
        <v>0</v>
      </c>
    </row>
    <row r="120" spans="1:8" ht="25.5">
      <c r="A120" s="9">
        <v>280</v>
      </c>
      <c r="B120" s="193" t="s">
        <v>102</v>
      </c>
      <c r="C120" s="194" t="s">
        <v>101</v>
      </c>
      <c r="D120" s="199">
        <v>1</v>
      </c>
      <c r="E120" s="247">
        <v>0</v>
      </c>
      <c r="F120" s="248">
        <v>0</v>
      </c>
      <c r="G120" s="303">
        <v>0</v>
      </c>
      <c r="H120" s="303">
        <v>0</v>
      </c>
    </row>
    <row r="121" spans="1:8" ht="12.75">
      <c r="A121" s="9"/>
      <c r="B121" s="193" t="s">
        <v>58</v>
      </c>
      <c r="C121" s="194" t="s">
        <v>650</v>
      </c>
      <c r="D121" s="199">
        <v>1</v>
      </c>
      <c r="E121" s="247">
        <v>0</v>
      </c>
      <c r="F121" s="248">
        <v>1</v>
      </c>
      <c r="G121" s="303">
        <f>G122+G123+G124</f>
        <v>0</v>
      </c>
      <c r="H121" s="303">
        <f>H122+H123+H124</f>
        <v>0</v>
      </c>
    </row>
    <row r="122" spans="1:8" ht="12.75">
      <c r="A122" s="249" t="s">
        <v>134</v>
      </c>
      <c r="B122" s="232" t="s">
        <v>6</v>
      </c>
      <c r="C122" s="234" t="s">
        <v>103</v>
      </c>
      <c r="D122" s="199">
        <v>1</v>
      </c>
      <c r="E122" s="247">
        <v>0</v>
      </c>
      <c r="F122" s="248">
        <v>2</v>
      </c>
      <c r="G122" s="303">
        <v>0</v>
      </c>
      <c r="H122" s="303">
        <v>0</v>
      </c>
    </row>
    <row r="123" spans="1:8" ht="12.75">
      <c r="A123" s="249" t="s">
        <v>135</v>
      </c>
      <c r="B123" s="232" t="s">
        <v>7</v>
      </c>
      <c r="C123" s="234" t="s">
        <v>104</v>
      </c>
      <c r="D123" s="199">
        <v>1</v>
      </c>
      <c r="E123" s="247">
        <v>0</v>
      </c>
      <c r="F123" s="248">
        <v>3</v>
      </c>
      <c r="G123" s="303">
        <v>0</v>
      </c>
      <c r="H123" s="303">
        <v>0</v>
      </c>
    </row>
    <row r="124" spans="1:8" ht="13.5" thickBot="1">
      <c r="A124" s="256" t="s">
        <v>136</v>
      </c>
      <c r="B124" s="257" t="s">
        <v>11</v>
      </c>
      <c r="C124" s="258" t="s">
        <v>105</v>
      </c>
      <c r="D124" s="208">
        <v>1</v>
      </c>
      <c r="E124" s="259">
        <v>0</v>
      </c>
      <c r="F124" s="260">
        <v>4</v>
      </c>
      <c r="G124" s="304">
        <v>0</v>
      </c>
      <c r="H124" s="304">
        <v>0</v>
      </c>
    </row>
    <row r="125" spans="1:10" ht="15.75" customHeight="1">
      <c r="A125" s="21"/>
      <c r="B125" s="261"/>
      <c r="C125" s="22"/>
      <c r="D125" s="262"/>
      <c r="E125" s="262"/>
      <c r="F125" s="262"/>
      <c r="G125" s="313"/>
      <c r="H125" s="313"/>
      <c r="J125" s="28" t="s">
        <v>11</v>
      </c>
    </row>
    <row r="126" spans="1:8" ht="15" customHeight="1" thickBot="1">
      <c r="A126" s="23"/>
      <c r="B126" s="263"/>
      <c r="C126" s="24"/>
      <c r="D126" s="17"/>
      <c r="E126" s="17"/>
      <c r="F126" s="17"/>
      <c r="G126" s="314"/>
      <c r="H126" s="314"/>
    </row>
    <row r="127" spans="1:8" ht="12.75">
      <c r="A127" s="19"/>
      <c r="B127" s="264" t="s">
        <v>106</v>
      </c>
      <c r="C127" s="216" t="s">
        <v>651</v>
      </c>
      <c r="D127" s="217">
        <v>1</v>
      </c>
      <c r="E127" s="218">
        <v>0</v>
      </c>
      <c r="F127" s="219">
        <v>5</v>
      </c>
      <c r="G127" s="306">
        <v>436424</v>
      </c>
      <c r="H127" s="306">
        <v>246092.92</v>
      </c>
    </row>
    <row r="128" spans="1:8" ht="12.75">
      <c r="A128" s="249" t="s">
        <v>137</v>
      </c>
      <c r="B128" s="232" t="s">
        <v>6</v>
      </c>
      <c r="C128" s="200" t="s">
        <v>107</v>
      </c>
      <c r="D128" s="201">
        <v>1</v>
      </c>
      <c r="E128" s="202">
        <v>0</v>
      </c>
      <c r="F128" s="203">
        <v>6</v>
      </c>
      <c r="G128" s="303">
        <v>2016</v>
      </c>
      <c r="H128" s="303">
        <v>0</v>
      </c>
    </row>
    <row r="129" spans="1:8" ht="12.75">
      <c r="A129" s="249" t="s">
        <v>138</v>
      </c>
      <c r="B129" s="232" t="s">
        <v>7</v>
      </c>
      <c r="C129" s="200" t="s">
        <v>108</v>
      </c>
      <c r="D129" s="201">
        <v>1</v>
      </c>
      <c r="E129" s="202">
        <v>0</v>
      </c>
      <c r="F129" s="203">
        <v>7</v>
      </c>
      <c r="G129" s="303">
        <v>0</v>
      </c>
      <c r="H129" s="303">
        <v>0</v>
      </c>
    </row>
    <row r="130" spans="1:8" ht="25.5">
      <c r="A130" s="265" t="s">
        <v>181</v>
      </c>
      <c r="B130" s="232" t="s">
        <v>11</v>
      </c>
      <c r="C130" s="266" t="s">
        <v>183</v>
      </c>
      <c r="D130" s="267">
        <v>1</v>
      </c>
      <c r="E130" s="268">
        <v>0</v>
      </c>
      <c r="F130" s="269">
        <v>8</v>
      </c>
      <c r="G130" s="303">
        <v>20928</v>
      </c>
      <c r="H130" s="303">
        <v>17826.35</v>
      </c>
    </row>
    <row r="131" spans="1:8" ht="12.75">
      <c r="A131" s="265" t="s">
        <v>182</v>
      </c>
      <c r="B131" s="232" t="s">
        <v>28</v>
      </c>
      <c r="C131" s="251" t="s">
        <v>109</v>
      </c>
      <c r="D131" s="267">
        <v>1</v>
      </c>
      <c r="E131" s="268">
        <v>0</v>
      </c>
      <c r="F131" s="269">
        <v>9</v>
      </c>
      <c r="G131" s="312">
        <v>413479</v>
      </c>
      <c r="H131" s="312">
        <v>228266.5</v>
      </c>
    </row>
    <row r="132" spans="1:8" ht="12.75">
      <c r="A132" s="265" t="s">
        <v>193</v>
      </c>
      <c r="B132" s="232" t="s">
        <v>52</v>
      </c>
      <c r="C132" s="251" t="s">
        <v>185</v>
      </c>
      <c r="D132" s="267">
        <v>1</v>
      </c>
      <c r="E132" s="268">
        <v>1</v>
      </c>
      <c r="F132" s="269">
        <v>0</v>
      </c>
      <c r="G132" s="312">
        <v>0</v>
      </c>
      <c r="H132" s="312">
        <v>0</v>
      </c>
    </row>
    <row r="133" spans="1:8" ht="25.5">
      <c r="A133" s="9"/>
      <c r="B133" s="193" t="s">
        <v>110</v>
      </c>
      <c r="C133" s="194" t="s">
        <v>652</v>
      </c>
      <c r="D133" s="201">
        <v>1</v>
      </c>
      <c r="E133" s="202">
        <v>1</v>
      </c>
      <c r="F133" s="203">
        <v>1</v>
      </c>
      <c r="G133" s="303">
        <v>0</v>
      </c>
      <c r="H133" s="303">
        <v>0</v>
      </c>
    </row>
    <row r="134" spans="1:8" ht="12.75">
      <c r="A134" s="249" t="s">
        <v>139</v>
      </c>
      <c r="B134" s="232" t="s">
        <v>6</v>
      </c>
      <c r="C134" s="234" t="s">
        <v>111</v>
      </c>
      <c r="D134" s="201">
        <v>1</v>
      </c>
      <c r="E134" s="202">
        <v>1</v>
      </c>
      <c r="F134" s="203">
        <v>2</v>
      </c>
      <c r="G134" s="303">
        <v>0</v>
      </c>
      <c r="H134" s="303">
        <v>0</v>
      </c>
    </row>
    <row r="135" spans="1:8" ht="25.5">
      <c r="A135" s="249" t="s">
        <v>206</v>
      </c>
      <c r="B135" s="232" t="s">
        <v>7</v>
      </c>
      <c r="C135" s="270" t="s">
        <v>112</v>
      </c>
      <c r="D135" s="201">
        <v>1</v>
      </c>
      <c r="E135" s="202">
        <v>1</v>
      </c>
      <c r="F135" s="203">
        <v>3</v>
      </c>
      <c r="G135" s="303">
        <v>0</v>
      </c>
      <c r="H135" s="303">
        <v>0</v>
      </c>
    </row>
    <row r="136" spans="1:8" ht="25.5">
      <c r="A136" s="9"/>
      <c r="B136" s="193" t="s">
        <v>113</v>
      </c>
      <c r="C136" s="194" t="s">
        <v>653</v>
      </c>
      <c r="D136" s="201">
        <v>1</v>
      </c>
      <c r="E136" s="202">
        <v>1</v>
      </c>
      <c r="F136" s="203">
        <v>4</v>
      </c>
      <c r="G136" s="303">
        <f>G86+G106+G107+G114+G115+G118+G121+G127+G133</f>
        <v>13950528.68</v>
      </c>
      <c r="H136" s="303">
        <f>H86+H106+H107+H114+H115+H118+H121+H127+H133</f>
        <v>14800850.2</v>
      </c>
    </row>
    <row r="137" spans="1:8" ht="13.5" thickBot="1">
      <c r="A137" s="242" t="s">
        <v>158</v>
      </c>
      <c r="B137" s="271" t="s">
        <v>114</v>
      </c>
      <c r="C137" s="244" t="s">
        <v>75</v>
      </c>
      <c r="D137" s="210">
        <v>1</v>
      </c>
      <c r="E137" s="211">
        <v>1</v>
      </c>
      <c r="F137" s="212">
        <v>5</v>
      </c>
      <c r="G137" s="315">
        <v>1121991</v>
      </c>
      <c r="H137" s="315">
        <v>925928.67</v>
      </c>
    </row>
    <row r="138" ht="12.75">
      <c r="C138" s="18"/>
    </row>
    <row r="139" spans="3:8" ht="12.75">
      <c r="C139" s="18"/>
      <c r="G139" s="27"/>
      <c r="H139" s="27"/>
    </row>
    <row r="140" spans="1:3" ht="12.75">
      <c r="A140" s="10" t="s">
        <v>667</v>
      </c>
      <c r="C140" s="18"/>
    </row>
    <row r="141" spans="1:8" ht="12.75">
      <c r="A141" s="10" t="s">
        <v>724</v>
      </c>
      <c r="C141" s="28"/>
      <c r="G141" s="29" t="s">
        <v>212</v>
      </c>
      <c r="H141" s="29" t="s">
        <v>213</v>
      </c>
    </row>
    <row r="142" ht="12.75">
      <c r="C142" s="28"/>
    </row>
    <row r="143" ht="12.75">
      <c r="H143" s="30" t="s">
        <v>668</v>
      </c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spans="3:10" ht="12.75">
      <c r="C168" s="18"/>
      <c r="J168" s="2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  <row r="185" ht="12.75">
      <c r="C185" s="18"/>
    </row>
    <row r="186" ht="12.75">
      <c r="C186" s="18"/>
    </row>
    <row r="187" ht="12.75">
      <c r="C187" s="18"/>
    </row>
    <row r="188" ht="12.75">
      <c r="C188" s="18"/>
    </row>
    <row r="189" ht="12.75">
      <c r="C189" s="18"/>
    </row>
    <row r="190" ht="12.75">
      <c r="C190" s="18"/>
    </row>
    <row r="191" ht="12.75">
      <c r="C191" s="18"/>
    </row>
    <row r="192" ht="12.75">
      <c r="C192" s="18"/>
    </row>
    <row r="193" ht="12.75">
      <c r="C193" s="18"/>
    </row>
    <row r="194" ht="12.75">
      <c r="C194" s="18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1">
      <selection activeCell="C146" sqref="C146"/>
    </sheetView>
  </sheetViews>
  <sheetFormatPr defaultColWidth="9.140625" defaultRowHeight="12.75"/>
  <cols>
    <col min="1" max="1" width="9.57421875" style="10" customWidth="1"/>
    <col min="2" max="2" width="4.421875" style="10" customWidth="1"/>
    <col min="3" max="3" width="61.140625" style="10" bestFit="1" customWidth="1"/>
    <col min="4" max="6" width="2.7109375" style="10" customWidth="1"/>
    <col min="7" max="7" width="28.28125" style="10" customWidth="1"/>
    <col min="8" max="8" width="25.140625" style="10" customWidth="1"/>
    <col min="9" max="9" width="2.7109375" style="16" customWidth="1"/>
    <col min="10" max="16384" width="9.140625" style="10" customWidth="1"/>
  </cols>
  <sheetData>
    <row r="1" spans="1:9" s="41" customFormat="1" ht="12.75">
      <c r="A1" s="156" t="s">
        <v>676</v>
      </c>
      <c r="B1" s="156"/>
      <c r="C1" s="156"/>
      <c r="D1" s="156"/>
      <c r="F1" s="156"/>
      <c r="G1" s="156"/>
      <c r="H1" s="157" t="s">
        <v>593</v>
      </c>
      <c r="I1" s="161"/>
    </row>
    <row r="2" spans="1:9" s="41" customFormat="1" ht="12.75">
      <c r="A2" s="156" t="s">
        <v>607</v>
      </c>
      <c r="B2" s="156"/>
      <c r="C2" s="156" t="s">
        <v>674</v>
      </c>
      <c r="D2" s="156"/>
      <c r="F2" s="156"/>
      <c r="G2" s="156"/>
      <c r="H2" s="158"/>
      <c r="I2" s="161"/>
    </row>
    <row r="3" spans="1:9" s="41" customFormat="1" ht="12.75">
      <c r="A3" s="156" t="s">
        <v>677</v>
      </c>
      <c r="B3" s="156"/>
      <c r="C3" s="156"/>
      <c r="D3" s="156"/>
      <c r="F3" s="156"/>
      <c r="G3" s="156"/>
      <c r="H3" s="159"/>
      <c r="I3" s="161"/>
    </row>
    <row r="4" spans="1:9" s="41" customFormat="1" ht="12.75">
      <c r="A4" s="41" t="s">
        <v>608</v>
      </c>
      <c r="B4" s="156"/>
      <c r="C4" s="354">
        <v>4263232820000</v>
      </c>
      <c r="D4" s="156"/>
      <c r="E4" s="156"/>
      <c r="F4" s="156"/>
      <c r="G4" s="156"/>
      <c r="H4" s="160"/>
      <c r="I4" s="161"/>
    </row>
    <row r="5" spans="1:9" s="41" customFormat="1" ht="12.75">
      <c r="A5" s="41" t="s">
        <v>602</v>
      </c>
      <c r="B5" s="156"/>
      <c r="C5" s="354">
        <v>4263232820000</v>
      </c>
      <c r="D5" s="156"/>
      <c r="E5" s="156"/>
      <c r="F5" s="156"/>
      <c r="G5" s="156"/>
      <c r="H5" s="159"/>
      <c r="I5" s="161"/>
    </row>
    <row r="6" spans="1:8" ht="12.75">
      <c r="A6" s="41"/>
      <c r="B6" s="1"/>
      <c r="C6" s="1"/>
      <c r="D6" s="1"/>
      <c r="E6" s="1"/>
      <c r="F6" s="1"/>
      <c r="G6" s="1"/>
      <c r="H6" s="151"/>
    </row>
    <row r="7" spans="1:8" ht="12.75">
      <c r="A7" s="41"/>
      <c r="B7" s="1"/>
      <c r="C7" s="1"/>
      <c r="D7" s="1"/>
      <c r="E7" s="1"/>
      <c r="F7" s="1"/>
      <c r="G7" s="1"/>
      <c r="H7" s="32"/>
    </row>
    <row r="8" spans="1:8" ht="1.5" customHeight="1">
      <c r="A8" s="41"/>
      <c r="B8" s="1"/>
      <c r="C8" s="1"/>
      <c r="D8" s="1"/>
      <c r="E8" s="1"/>
      <c r="F8" s="1"/>
      <c r="G8" s="1"/>
      <c r="H8" s="32"/>
    </row>
    <row r="9" spans="1:8" ht="15.75">
      <c r="A9" s="398" t="s">
        <v>215</v>
      </c>
      <c r="B9" s="398"/>
      <c r="C9" s="398"/>
      <c r="D9" s="398"/>
      <c r="E9" s="398"/>
      <c r="F9" s="398"/>
      <c r="G9" s="398"/>
      <c r="H9" s="398"/>
    </row>
    <row r="10" spans="1:8" ht="12.75">
      <c r="A10" s="400" t="s">
        <v>725</v>
      </c>
      <c r="B10" s="400"/>
      <c r="C10" s="400"/>
      <c r="D10" s="400"/>
      <c r="E10" s="400"/>
      <c r="F10" s="400"/>
      <c r="G10" s="400"/>
      <c r="H10" s="400"/>
    </row>
    <row r="11" ht="13.5" thickBot="1"/>
    <row r="12" spans="1:8" ht="13.5" thickBot="1">
      <c r="A12" s="5" t="s">
        <v>194</v>
      </c>
      <c r="B12" s="402" t="s">
        <v>1</v>
      </c>
      <c r="C12" s="393"/>
      <c r="D12" s="394" t="s">
        <v>0</v>
      </c>
      <c r="E12" s="405"/>
      <c r="F12" s="406"/>
      <c r="G12" s="4" t="s">
        <v>682</v>
      </c>
      <c r="H12" s="4" t="s">
        <v>683</v>
      </c>
    </row>
    <row r="13" spans="1:8" ht="13.5" thickBot="1">
      <c r="A13" s="5">
        <v>1</v>
      </c>
      <c r="B13" s="403">
        <v>2</v>
      </c>
      <c r="C13" s="393"/>
      <c r="D13" s="404">
        <v>3</v>
      </c>
      <c r="E13" s="405"/>
      <c r="F13" s="406"/>
      <c r="G13" s="5">
        <v>4</v>
      </c>
      <c r="H13" s="5">
        <v>5</v>
      </c>
    </row>
    <row r="14" spans="1:9" s="41" customFormat="1" ht="12.75">
      <c r="A14" s="34"/>
      <c r="B14" s="35" t="s">
        <v>216</v>
      </c>
      <c r="C14" s="36" t="s">
        <v>609</v>
      </c>
      <c r="D14" s="37">
        <v>0</v>
      </c>
      <c r="E14" s="38">
        <v>0</v>
      </c>
      <c r="F14" s="39">
        <v>1</v>
      </c>
      <c r="G14" s="316">
        <v>9200484</v>
      </c>
      <c r="H14" s="316">
        <v>11268828.19</v>
      </c>
      <c r="I14" s="40"/>
    </row>
    <row r="15" spans="1:8" ht="12.75">
      <c r="A15" s="42" t="s">
        <v>217</v>
      </c>
      <c r="B15" s="43" t="s">
        <v>218</v>
      </c>
      <c r="C15" s="44" t="s">
        <v>219</v>
      </c>
      <c r="D15" s="45">
        <v>0</v>
      </c>
      <c r="E15" s="46">
        <v>0</v>
      </c>
      <c r="F15" s="47">
        <v>2</v>
      </c>
      <c r="G15" s="317">
        <v>11088076</v>
      </c>
      <c r="H15" s="317">
        <v>12467896.07</v>
      </c>
    </row>
    <row r="16" spans="1:8" ht="12.75">
      <c r="A16" s="42" t="s">
        <v>220</v>
      </c>
      <c r="B16" s="43" t="s">
        <v>7</v>
      </c>
      <c r="C16" s="44" t="s">
        <v>221</v>
      </c>
      <c r="D16" s="45">
        <v>0</v>
      </c>
      <c r="E16" s="46">
        <v>0</v>
      </c>
      <c r="F16" s="47">
        <v>3</v>
      </c>
      <c r="G16" s="317">
        <v>0</v>
      </c>
      <c r="H16" s="317">
        <v>0</v>
      </c>
    </row>
    <row r="17" spans="1:8" ht="12.75" customHeight="1">
      <c r="A17" s="42" t="s">
        <v>222</v>
      </c>
      <c r="B17" s="43" t="s">
        <v>223</v>
      </c>
      <c r="C17" s="44" t="s">
        <v>224</v>
      </c>
      <c r="D17" s="45">
        <v>0</v>
      </c>
      <c r="E17" s="46">
        <v>0</v>
      </c>
      <c r="F17" s="47">
        <v>4</v>
      </c>
      <c r="G17" s="317">
        <v>-111240</v>
      </c>
      <c r="H17" s="317">
        <v>-121518.5</v>
      </c>
    </row>
    <row r="18" spans="1:8" ht="12.75">
      <c r="A18" s="42" t="s">
        <v>225</v>
      </c>
      <c r="B18" s="43" t="s">
        <v>226</v>
      </c>
      <c r="C18" s="44" t="s">
        <v>227</v>
      </c>
      <c r="D18" s="45">
        <v>0</v>
      </c>
      <c r="E18" s="46">
        <v>0</v>
      </c>
      <c r="F18" s="47">
        <v>5</v>
      </c>
      <c r="G18" s="317">
        <v>-570629</v>
      </c>
      <c r="H18" s="317">
        <v>-526274.56</v>
      </c>
    </row>
    <row r="19" spans="1:8" ht="12.75">
      <c r="A19" s="42" t="s">
        <v>228</v>
      </c>
      <c r="B19" s="43" t="s">
        <v>229</v>
      </c>
      <c r="C19" s="44" t="s">
        <v>230</v>
      </c>
      <c r="D19" s="45">
        <v>0</v>
      </c>
      <c r="E19" s="46">
        <v>0</v>
      </c>
      <c r="F19" s="47">
        <v>6</v>
      </c>
      <c r="G19" s="317">
        <v>0</v>
      </c>
      <c r="H19" s="317">
        <v>0</v>
      </c>
    </row>
    <row r="20" spans="1:8" ht="12.75">
      <c r="A20" s="42" t="s">
        <v>231</v>
      </c>
      <c r="B20" s="43" t="s">
        <v>232</v>
      </c>
      <c r="C20" s="44" t="s">
        <v>233</v>
      </c>
      <c r="D20" s="45">
        <v>0</v>
      </c>
      <c r="E20" s="46">
        <v>0</v>
      </c>
      <c r="F20" s="47">
        <v>7</v>
      </c>
      <c r="G20" s="317">
        <v>-1234165</v>
      </c>
      <c r="H20" s="317">
        <v>-557599.2</v>
      </c>
    </row>
    <row r="21" spans="1:8" ht="12.75">
      <c r="A21" s="42" t="s">
        <v>234</v>
      </c>
      <c r="B21" s="43" t="s">
        <v>235</v>
      </c>
      <c r="C21" s="44" t="s">
        <v>236</v>
      </c>
      <c r="D21" s="45">
        <v>0</v>
      </c>
      <c r="E21" s="46">
        <v>0</v>
      </c>
      <c r="F21" s="47">
        <v>8</v>
      </c>
      <c r="G21" s="317">
        <v>28443</v>
      </c>
      <c r="H21" s="317">
        <v>6324.38</v>
      </c>
    </row>
    <row r="22" spans="1:8" ht="12.75">
      <c r="A22" s="42" t="s">
        <v>237</v>
      </c>
      <c r="B22" s="43" t="s">
        <v>238</v>
      </c>
      <c r="C22" s="44" t="s">
        <v>239</v>
      </c>
      <c r="D22" s="45">
        <v>0</v>
      </c>
      <c r="E22" s="46">
        <v>0</v>
      </c>
      <c r="F22" s="47">
        <v>9</v>
      </c>
      <c r="G22" s="317">
        <v>0</v>
      </c>
      <c r="H22" s="317">
        <v>0</v>
      </c>
    </row>
    <row r="23" spans="1:9" s="41" customFormat="1" ht="12.75">
      <c r="A23" s="48"/>
      <c r="B23" s="49" t="s">
        <v>240</v>
      </c>
      <c r="C23" s="50" t="s">
        <v>610</v>
      </c>
      <c r="D23" s="51">
        <v>0</v>
      </c>
      <c r="E23" s="52">
        <v>1</v>
      </c>
      <c r="F23" s="53">
        <v>0</v>
      </c>
      <c r="G23" s="318">
        <v>363665</v>
      </c>
      <c r="H23" s="318">
        <v>379450.12</v>
      </c>
      <c r="I23" s="40"/>
    </row>
    <row r="24" spans="1:8" ht="12.75">
      <c r="A24" s="42" t="s">
        <v>241</v>
      </c>
      <c r="B24" s="54" t="s">
        <v>6</v>
      </c>
      <c r="C24" s="55" t="s">
        <v>242</v>
      </c>
      <c r="D24" s="45">
        <v>0</v>
      </c>
      <c r="E24" s="46">
        <v>1</v>
      </c>
      <c r="F24" s="47">
        <v>1</v>
      </c>
      <c r="G24" s="317">
        <v>0</v>
      </c>
      <c r="H24" s="317">
        <v>0</v>
      </c>
    </row>
    <row r="25" spans="1:8" ht="12.75">
      <c r="A25" s="42"/>
      <c r="B25" s="56" t="s">
        <v>7</v>
      </c>
      <c r="C25" s="44" t="s">
        <v>243</v>
      </c>
      <c r="D25" s="45">
        <v>0</v>
      </c>
      <c r="E25" s="46">
        <v>1</v>
      </c>
      <c r="F25" s="47">
        <v>2</v>
      </c>
      <c r="G25" s="317">
        <v>3900</v>
      </c>
      <c r="H25" s="317">
        <v>3600</v>
      </c>
    </row>
    <row r="26" spans="1:8" ht="12.75">
      <c r="A26" s="42" t="s">
        <v>244</v>
      </c>
      <c r="B26" s="54" t="s">
        <v>20</v>
      </c>
      <c r="C26" s="3" t="s">
        <v>245</v>
      </c>
      <c r="D26" s="45">
        <v>0</v>
      </c>
      <c r="E26" s="46">
        <v>1</v>
      </c>
      <c r="F26" s="47">
        <v>3</v>
      </c>
      <c r="G26" s="317">
        <v>3900</v>
      </c>
      <c r="H26" s="317">
        <v>3600</v>
      </c>
    </row>
    <row r="27" spans="1:8" ht="12.75" customHeight="1">
      <c r="A27" s="7">
        <v>749</v>
      </c>
      <c r="B27" s="54" t="s">
        <v>21</v>
      </c>
      <c r="C27" s="8" t="s">
        <v>246</v>
      </c>
      <c r="D27" s="57">
        <v>0</v>
      </c>
      <c r="E27" s="58">
        <v>1</v>
      </c>
      <c r="F27" s="59">
        <v>4</v>
      </c>
      <c r="G27" s="319">
        <v>0</v>
      </c>
      <c r="H27" s="319">
        <v>0</v>
      </c>
    </row>
    <row r="28" spans="1:8" ht="12.75">
      <c r="A28" s="42" t="s">
        <v>247</v>
      </c>
      <c r="B28" s="54" t="s">
        <v>22</v>
      </c>
      <c r="C28" s="3" t="s">
        <v>248</v>
      </c>
      <c r="D28" s="45">
        <v>0</v>
      </c>
      <c r="E28" s="46">
        <v>1</v>
      </c>
      <c r="F28" s="47">
        <v>5</v>
      </c>
      <c r="G28" s="317">
        <v>0</v>
      </c>
      <c r="H28" s="317">
        <v>0</v>
      </c>
    </row>
    <row r="29" spans="1:8" ht="12.75">
      <c r="A29" s="42" t="s">
        <v>249</v>
      </c>
      <c r="B29" s="54" t="s">
        <v>11</v>
      </c>
      <c r="C29" s="3" t="s">
        <v>250</v>
      </c>
      <c r="D29" s="45">
        <v>0</v>
      </c>
      <c r="E29" s="46">
        <v>1</v>
      </c>
      <c r="F29" s="47">
        <v>6</v>
      </c>
      <c r="G29" s="317">
        <v>301904</v>
      </c>
      <c r="H29" s="317">
        <v>303868.8</v>
      </c>
    </row>
    <row r="30" spans="1:8" ht="12.75">
      <c r="A30" s="42" t="s">
        <v>251</v>
      </c>
      <c r="B30" s="54" t="s">
        <v>28</v>
      </c>
      <c r="C30" s="3" t="s">
        <v>252</v>
      </c>
      <c r="D30" s="45">
        <v>0</v>
      </c>
      <c r="E30" s="46">
        <v>1</v>
      </c>
      <c r="F30" s="47">
        <v>7</v>
      </c>
      <c r="G30" s="317">
        <v>0</v>
      </c>
      <c r="H30" s="317">
        <v>0</v>
      </c>
    </row>
    <row r="31" spans="1:8" ht="12.75">
      <c r="A31" s="48"/>
      <c r="B31" s="54" t="s">
        <v>52</v>
      </c>
      <c r="C31" s="3" t="s">
        <v>253</v>
      </c>
      <c r="D31" s="45">
        <v>0</v>
      </c>
      <c r="E31" s="46">
        <v>1</v>
      </c>
      <c r="F31" s="47">
        <v>8</v>
      </c>
      <c r="G31" s="317">
        <v>0</v>
      </c>
      <c r="H31" s="317">
        <v>0</v>
      </c>
    </row>
    <row r="32" spans="1:8" ht="12.75">
      <c r="A32" s="42" t="s">
        <v>254</v>
      </c>
      <c r="B32" s="54" t="s">
        <v>88</v>
      </c>
      <c r="C32" s="3" t="s">
        <v>255</v>
      </c>
      <c r="D32" s="45">
        <v>0</v>
      </c>
      <c r="E32" s="46">
        <v>1</v>
      </c>
      <c r="F32" s="47">
        <v>9</v>
      </c>
      <c r="G32" s="317">
        <v>0</v>
      </c>
      <c r="H32" s="317">
        <v>0</v>
      </c>
    </row>
    <row r="33" spans="1:8" ht="12.75">
      <c r="A33" s="42" t="s">
        <v>254</v>
      </c>
      <c r="B33" s="54" t="s">
        <v>89</v>
      </c>
      <c r="C33" s="3" t="s">
        <v>256</v>
      </c>
      <c r="D33" s="45">
        <v>0</v>
      </c>
      <c r="E33" s="46">
        <v>2</v>
      </c>
      <c r="F33" s="47">
        <v>0</v>
      </c>
      <c r="G33" s="317">
        <v>0</v>
      </c>
      <c r="H33" s="317">
        <v>0</v>
      </c>
    </row>
    <row r="34" spans="1:8" ht="12.75">
      <c r="A34" s="42" t="s">
        <v>254</v>
      </c>
      <c r="B34" s="54" t="s">
        <v>257</v>
      </c>
      <c r="C34" s="3" t="s">
        <v>258</v>
      </c>
      <c r="D34" s="45">
        <v>0</v>
      </c>
      <c r="E34" s="46">
        <v>2</v>
      </c>
      <c r="F34" s="47">
        <v>1</v>
      </c>
      <c r="G34" s="317">
        <v>0</v>
      </c>
      <c r="H34" s="317">
        <v>0</v>
      </c>
    </row>
    <row r="35" spans="1:8" ht="12.75">
      <c r="A35" s="42" t="s">
        <v>259</v>
      </c>
      <c r="B35" s="54" t="s">
        <v>53</v>
      </c>
      <c r="C35" s="3" t="s">
        <v>260</v>
      </c>
      <c r="D35" s="45">
        <v>0</v>
      </c>
      <c r="E35" s="46">
        <v>2</v>
      </c>
      <c r="F35" s="47">
        <v>2</v>
      </c>
      <c r="G35" s="317">
        <v>0</v>
      </c>
      <c r="H35" s="317">
        <v>0</v>
      </c>
    </row>
    <row r="36" spans="1:8" ht="12.75">
      <c r="A36" s="42" t="s">
        <v>261</v>
      </c>
      <c r="B36" s="54" t="s">
        <v>56</v>
      </c>
      <c r="C36" s="3" t="s">
        <v>262</v>
      </c>
      <c r="D36" s="45">
        <v>0</v>
      </c>
      <c r="E36" s="46">
        <v>2</v>
      </c>
      <c r="F36" s="47">
        <v>3</v>
      </c>
      <c r="G36" s="317">
        <v>57861</v>
      </c>
      <c r="H36" s="317">
        <v>71981.32</v>
      </c>
    </row>
    <row r="37" spans="1:9" s="41" customFormat="1" ht="12.75">
      <c r="A37" s="60" t="s">
        <v>263</v>
      </c>
      <c r="B37" s="49" t="s">
        <v>264</v>
      </c>
      <c r="C37" s="2" t="s">
        <v>265</v>
      </c>
      <c r="D37" s="51">
        <v>0</v>
      </c>
      <c r="E37" s="52">
        <v>2</v>
      </c>
      <c r="F37" s="53">
        <v>4</v>
      </c>
      <c r="G37" s="318">
        <v>55035</v>
      </c>
      <c r="H37" s="318">
        <v>71664.68</v>
      </c>
      <c r="I37" s="40"/>
    </row>
    <row r="38" spans="1:9" s="41" customFormat="1" ht="29.25">
      <c r="A38" s="60" t="s">
        <v>266</v>
      </c>
      <c r="B38" s="49" t="s">
        <v>267</v>
      </c>
      <c r="C38" s="61" t="s">
        <v>268</v>
      </c>
      <c r="D38" s="51">
        <v>0</v>
      </c>
      <c r="E38" s="52">
        <v>2</v>
      </c>
      <c r="F38" s="53">
        <v>5</v>
      </c>
      <c r="G38" s="318">
        <v>119580</v>
      </c>
      <c r="H38" s="318">
        <v>145006</v>
      </c>
      <c r="I38" s="40"/>
    </row>
    <row r="39" spans="1:8" ht="19.5">
      <c r="A39" s="60" t="s">
        <v>269</v>
      </c>
      <c r="B39" s="49" t="s">
        <v>270</v>
      </c>
      <c r="C39" s="50" t="s">
        <v>271</v>
      </c>
      <c r="D39" s="51">
        <v>0</v>
      </c>
      <c r="E39" s="52">
        <v>2</v>
      </c>
      <c r="F39" s="53">
        <v>6</v>
      </c>
      <c r="G39" s="318">
        <v>6009</v>
      </c>
      <c r="H39" s="318">
        <v>45547.75</v>
      </c>
    </row>
    <row r="40" spans="1:8" ht="12.75">
      <c r="A40" s="48"/>
      <c r="B40" s="49" t="s">
        <v>272</v>
      </c>
      <c r="C40" s="50" t="s">
        <v>611</v>
      </c>
      <c r="D40" s="51">
        <v>0</v>
      </c>
      <c r="E40" s="52">
        <v>2</v>
      </c>
      <c r="F40" s="53">
        <v>7</v>
      </c>
      <c r="G40" s="318">
        <v>5509805</v>
      </c>
      <c r="H40" s="318">
        <v>5463782.93</v>
      </c>
    </row>
    <row r="41" spans="1:8" ht="12.75">
      <c r="A41" s="48"/>
      <c r="B41" s="56" t="s">
        <v>6</v>
      </c>
      <c r="C41" s="3" t="s">
        <v>273</v>
      </c>
      <c r="D41" s="45">
        <v>0</v>
      </c>
      <c r="E41" s="46">
        <v>2</v>
      </c>
      <c r="F41" s="47">
        <v>8</v>
      </c>
      <c r="G41" s="317">
        <v>4580372</v>
      </c>
      <c r="H41" s="317">
        <v>5026974.9</v>
      </c>
    </row>
    <row r="42" spans="1:8" ht="12.75">
      <c r="A42" s="42" t="s">
        <v>274</v>
      </c>
      <c r="B42" s="54" t="s">
        <v>18</v>
      </c>
      <c r="C42" s="62" t="s">
        <v>275</v>
      </c>
      <c r="D42" s="45">
        <v>0</v>
      </c>
      <c r="E42" s="46">
        <v>2</v>
      </c>
      <c r="F42" s="47">
        <v>9</v>
      </c>
      <c r="G42" s="317">
        <v>4675920</v>
      </c>
      <c r="H42" s="317">
        <v>5172615.66</v>
      </c>
    </row>
    <row r="43" spans="1:8" ht="12.75">
      <c r="A43" s="42" t="s">
        <v>276</v>
      </c>
      <c r="B43" s="54" t="s">
        <v>19</v>
      </c>
      <c r="C43" s="44" t="s">
        <v>277</v>
      </c>
      <c r="D43" s="45">
        <v>0</v>
      </c>
      <c r="E43" s="46">
        <v>3</v>
      </c>
      <c r="F43" s="47">
        <v>0</v>
      </c>
      <c r="G43" s="317">
        <v>0</v>
      </c>
      <c r="H43" s="317">
        <v>0</v>
      </c>
    </row>
    <row r="44" spans="1:9" ht="13.5" thickBot="1">
      <c r="A44" s="63" t="s">
        <v>278</v>
      </c>
      <c r="B44" s="64" t="s">
        <v>69</v>
      </c>
      <c r="C44" s="65" t="s">
        <v>279</v>
      </c>
      <c r="D44" s="66">
        <v>0</v>
      </c>
      <c r="E44" s="67">
        <v>3</v>
      </c>
      <c r="F44" s="68">
        <v>1</v>
      </c>
      <c r="G44" s="320">
        <v>-95548</v>
      </c>
      <c r="H44" s="320">
        <v>-145640.76</v>
      </c>
      <c r="I44" s="16">
        <v>1</v>
      </c>
    </row>
    <row r="45" spans="1:8" ht="13.5" thickBot="1">
      <c r="A45" s="69"/>
      <c r="B45" s="70"/>
      <c r="C45" s="71"/>
      <c r="D45" s="72"/>
      <c r="E45" s="72"/>
      <c r="F45" s="72"/>
      <c r="G45" s="321"/>
      <c r="H45" s="321"/>
    </row>
    <row r="46" spans="1:8" ht="12.75">
      <c r="A46" s="73"/>
      <c r="B46" s="74" t="s">
        <v>7</v>
      </c>
      <c r="C46" s="75" t="s">
        <v>280</v>
      </c>
      <c r="D46" s="76">
        <v>0</v>
      </c>
      <c r="E46" s="77">
        <v>3</v>
      </c>
      <c r="F46" s="78">
        <v>2</v>
      </c>
      <c r="G46" s="322">
        <v>929433</v>
      </c>
      <c r="H46" s="322">
        <v>436808.03</v>
      </c>
    </row>
    <row r="47" spans="1:8" ht="12.75">
      <c r="A47" s="42" t="s">
        <v>281</v>
      </c>
      <c r="B47" s="54" t="s">
        <v>20</v>
      </c>
      <c r="C47" s="44" t="s">
        <v>275</v>
      </c>
      <c r="D47" s="45">
        <v>0</v>
      </c>
      <c r="E47" s="46">
        <v>3</v>
      </c>
      <c r="F47" s="47">
        <v>3</v>
      </c>
      <c r="G47" s="317">
        <v>1038725</v>
      </c>
      <c r="H47" s="317">
        <v>420157.66</v>
      </c>
    </row>
    <row r="48" spans="1:8" ht="12.75">
      <c r="A48" s="42" t="s">
        <v>282</v>
      </c>
      <c r="B48" s="54" t="s">
        <v>21</v>
      </c>
      <c r="C48" s="44" t="s">
        <v>277</v>
      </c>
      <c r="D48" s="45">
        <v>0</v>
      </c>
      <c r="E48" s="46">
        <v>3</v>
      </c>
      <c r="F48" s="47">
        <v>4</v>
      </c>
      <c r="G48" s="317">
        <v>0</v>
      </c>
      <c r="H48" s="317">
        <v>0</v>
      </c>
    </row>
    <row r="49" spans="1:8" ht="12.75">
      <c r="A49" s="42" t="s">
        <v>283</v>
      </c>
      <c r="B49" s="54" t="s">
        <v>22</v>
      </c>
      <c r="C49" s="44" t="s">
        <v>279</v>
      </c>
      <c r="D49" s="45">
        <v>0</v>
      </c>
      <c r="E49" s="46">
        <v>3</v>
      </c>
      <c r="F49" s="47">
        <v>5</v>
      </c>
      <c r="G49" s="317">
        <v>-109292</v>
      </c>
      <c r="H49" s="317">
        <v>16650.37</v>
      </c>
    </row>
    <row r="50" spans="1:8" ht="12.75" customHeight="1">
      <c r="A50" s="48"/>
      <c r="B50" s="79" t="s">
        <v>284</v>
      </c>
      <c r="C50" s="50" t="s">
        <v>612</v>
      </c>
      <c r="D50" s="51">
        <v>0</v>
      </c>
      <c r="E50" s="52">
        <v>3</v>
      </c>
      <c r="F50" s="53">
        <v>6</v>
      </c>
      <c r="G50" s="318">
        <v>18635</v>
      </c>
      <c r="H50" s="318">
        <v>33628.76</v>
      </c>
    </row>
    <row r="51" spans="1:8" ht="12.75">
      <c r="A51" s="48"/>
      <c r="B51" s="54" t="s">
        <v>6</v>
      </c>
      <c r="C51" s="55" t="s">
        <v>285</v>
      </c>
      <c r="D51" s="45">
        <v>0</v>
      </c>
      <c r="E51" s="46">
        <v>3</v>
      </c>
      <c r="F51" s="47">
        <v>7</v>
      </c>
      <c r="G51" s="317">
        <v>0</v>
      </c>
      <c r="H51" s="317">
        <v>0</v>
      </c>
    </row>
    <row r="52" spans="1:8" ht="12.75">
      <c r="A52" s="42" t="s">
        <v>286</v>
      </c>
      <c r="B52" s="56" t="s">
        <v>287</v>
      </c>
      <c r="C52" s="55" t="s">
        <v>288</v>
      </c>
      <c r="D52" s="45">
        <v>0</v>
      </c>
      <c r="E52" s="46">
        <v>3</v>
      </c>
      <c r="F52" s="47">
        <v>8</v>
      </c>
      <c r="G52" s="317">
        <v>0</v>
      </c>
      <c r="H52" s="317">
        <v>0</v>
      </c>
    </row>
    <row r="53" spans="1:8" ht="12.75">
      <c r="A53" s="42" t="s">
        <v>289</v>
      </c>
      <c r="B53" s="56" t="s">
        <v>290</v>
      </c>
      <c r="C53" s="55" t="s">
        <v>279</v>
      </c>
      <c r="D53" s="45">
        <v>0</v>
      </c>
      <c r="E53" s="46">
        <v>3</v>
      </c>
      <c r="F53" s="47">
        <v>9</v>
      </c>
      <c r="G53" s="317">
        <v>0</v>
      </c>
      <c r="H53" s="317">
        <v>0</v>
      </c>
    </row>
    <row r="54" spans="1:9" s="80" customFormat="1" ht="11.25">
      <c r="A54" s="48"/>
      <c r="B54" s="54" t="s">
        <v>7</v>
      </c>
      <c r="C54" s="44" t="s">
        <v>291</v>
      </c>
      <c r="D54" s="45">
        <v>0</v>
      </c>
      <c r="E54" s="46">
        <v>4</v>
      </c>
      <c r="F54" s="47">
        <v>0</v>
      </c>
      <c r="G54" s="317">
        <v>18635</v>
      </c>
      <c r="H54" s="317">
        <v>33628.76</v>
      </c>
      <c r="I54" s="16"/>
    </row>
    <row r="55" spans="1:8" ht="19.5">
      <c r="A55" s="42" t="s">
        <v>292</v>
      </c>
      <c r="B55" s="54" t="s">
        <v>20</v>
      </c>
      <c r="C55" s="62" t="s">
        <v>275</v>
      </c>
      <c r="D55" s="45">
        <v>0</v>
      </c>
      <c r="E55" s="46">
        <v>4</v>
      </c>
      <c r="F55" s="47">
        <v>1</v>
      </c>
      <c r="G55" s="317">
        <v>18635</v>
      </c>
      <c r="H55" s="317">
        <v>33628.76</v>
      </c>
    </row>
    <row r="56" spans="1:8" ht="12.75">
      <c r="A56" s="42" t="s">
        <v>293</v>
      </c>
      <c r="B56" s="54" t="s">
        <v>21</v>
      </c>
      <c r="C56" s="44" t="s">
        <v>277</v>
      </c>
      <c r="D56" s="45">
        <v>0</v>
      </c>
      <c r="E56" s="46">
        <v>4</v>
      </c>
      <c r="F56" s="47">
        <v>2</v>
      </c>
      <c r="G56" s="317">
        <v>0</v>
      </c>
      <c r="H56" s="317">
        <v>0</v>
      </c>
    </row>
    <row r="57" spans="1:8" ht="12.75">
      <c r="A57" s="42" t="s">
        <v>294</v>
      </c>
      <c r="B57" s="54" t="s">
        <v>22</v>
      </c>
      <c r="C57" s="44" t="s">
        <v>279</v>
      </c>
      <c r="D57" s="45">
        <v>0</v>
      </c>
      <c r="E57" s="46">
        <v>4</v>
      </c>
      <c r="F57" s="47">
        <v>3</v>
      </c>
      <c r="G57" s="317">
        <v>0</v>
      </c>
      <c r="H57" s="317">
        <v>0</v>
      </c>
    </row>
    <row r="58" spans="1:9" s="81" customFormat="1" ht="22.5">
      <c r="A58" s="48"/>
      <c r="B58" s="49" t="s">
        <v>295</v>
      </c>
      <c r="C58" s="2" t="s">
        <v>613</v>
      </c>
      <c r="D58" s="51">
        <v>0</v>
      </c>
      <c r="E58" s="52">
        <v>4</v>
      </c>
      <c r="F58" s="53">
        <v>4</v>
      </c>
      <c r="G58" s="318">
        <v>0</v>
      </c>
      <c r="H58" s="318">
        <v>0</v>
      </c>
      <c r="I58" s="40"/>
    </row>
    <row r="59" spans="1:8" ht="12.75">
      <c r="A59" s="42" t="s">
        <v>296</v>
      </c>
      <c r="B59" s="54" t="s">
        <v>6</v>
      </c>
      <c r="C59" s="44" t="s">
        <v>275</v>
      </c>
      <c r="D59" s="45">
        <v>0</v>
      </c>
      <c r="E59" s="46">
        <v>4</v>
      </c>
      <c r="F59" s="47">
        <v>5</v>
      </c>
      <c r="G59" s="317">
        <v>0</v>
      </c>
      <c r="H59" s="317">
        <v>0</v>
      </c>
    </row>
    <row r="60" spans="1:8" ht="12.75">
      <c r="A60" s="42" t="s">
        <v>297</v>
      </c>
      <c r="B60" s="54" t="s">
        <v>7</v>
      </c>
      <c r="C60" s="44" t="s">
        <v>277</v>
      </c>
      <c r="D60" s="45">
        <v>0</v>
      </c>
      <c r="E60" s="46">
        <v>4</v>
      </c>
      <c r="F60" s="47">
        <v>6</v>
      </c>
      <c r="G60" s="317">
        <v>0</v>
      </c>
      <c r="H60" s="317">
        <v>0</v>
      </c>
    </row>
    <row r="61" spans="1:8" ht="12.75">
      <c r="A61" s="42" t="s">
        <v>298</v>
      </c>
      <c r="B61" s="54" t="s">
        <v>11</v>
      </c>
      <c r="C61" s="44" t="s">
        <v>279</v>
      </c>
      <c r="D61" s="45">
        <v>0</v>
      </c>
      <c r="E61" s="46">
        <v>4</v>
      </c>
      <c r="F61" s="47">
        <v>7</v>
      </c>
      <c r="G61" s="317">
        <v>0</v>
      </c>
      <c r="H61" s="317">
        <v>0</v>
      </c>
    </row>
    <row r="62" spans="1:8" ht="12.75" customHeight="1">
      <c r="A62" s="48"/>
      <c r="B62" s="49" t="s">
        <v>299</v>
      </c>
      <c r="C62" s="2" t="s">
        <v>614</v>
      </c>
      <c r="D62" s="51">
        <v>0</v>
      </c>
      <c r="E62" s="52">
        <v>4</v>
      </c>
      <c r="F62" s="53">
        <v>8</v>
      </c>
      <c r="G62" s="318">
        <v>0</v>
      </c>
      <c r="H62" s="318">
        <v>0</v>
      </c>
    </row>
    <row r="63" spans="1:8" ht="12.75">
      <c r="A63" s="42" t="s">
        <v>300</v>
      </c>
      <c r="B63" s="54" t="s">
        <v>6</v>
      </c>
      <c r="C63" s="55" t="s">
        <v>301</v>
      </c>
      <c r="D63" s="45">
        <v>0</v>
      </c>
      <c r="E63" s="46">
        <v>4</v>
      </c>
      <c r="F63" s="47">
        <v>9</v>
      </c>
      <c r="G63" s="317">
        <v>0</v>
      </c>
      <c r="H63" s="317">
        <v>0</v>
      </c>
    </row>
    <row r="64" spans="1:8" ht="12.75">
      <c r="A64" s="42" t="s">
        <v>302</v>
      </c>
      <c r="B64" s="54" t="s">
        <v>7</v>
      </c>
      <c r="C64" s="55" t="s">
        <v>303</v>
      </c>
      <c r="D64" s="45">
        <v>0</v>
      </c>
      <c r="E64" s="46">
        <v>5</v>
      </c>
      <c r="F64" s="47">
        <v>0</v>
      </c>
      <c r="G64" s="317">
        <v>0</v>
      </c>
      <c r="H64" s="317">
        <v>0</v>
      </c>
    </row>
    <row r="65" spans="1:8" ht="12.75">
      <c r="A65" s="48"/>
      <c r="B65" s="49" t="s">
        <v>304</v>
      </c>
      <c r="C65" s="82" t="s">
        <v>615</v>
      </c>
      <c r="D65" s="51">
        <v>0</v>
      </c>
      <c r="E65" s="52">
        <v>5</v>
      </c>
      <c r="F65" s="53">
        <v>1</v>
      </c>
      <c r="G65" s="318">
        <v>6180847</v>
      </c>
      <c r="H65" s="318">
        <v>5987092.41</v>
      </c>
    </row>
    <row r="66" spans="1:8" ht="12.75">
      <c r="A66" s="48"/>
      <c r="B66" s="56" t="s">
        <v>6</v>
      </c>
      <c r="C66" s="55" t="s">
        <v>305</v>
      </c>
      <c r="D66" s="45">
        <v>0</v>
      </c>
      <c r="E66" s="46">
        <v>5</v>
      </c>
      <c r="F66" s="47">
        <v>2</v>
      </c>
      <c r="G66" s="317">
        <v>3758339</v>
      </c>
      <c r="H66" s="317">
        <v>3397147.93</v>
      </c>
    </row>
    <row r="67" spans="1:8" ht="12.75">
      <c r="A67" s="42" t="s">
        <v>306</v>
      </c>
      <c r="B67" s="54" t="s">
        <v>18</v>
      </c>
      <c r="C67" s="55" t="s">
        <v>307</v>
      </c>
      <c r="D67" s="45">
        <v>0</v>
      </c>
      <c r="E67" s="46">
        <v>5</v>
      </c>
      <c r="F67" s="47">
        <v>3</v>
      </c>
      <c r="G67" s="317">
        <v>166966</v>
      </c>
      <c r="H67" s="317">
        <v>248821.39</v>
      </c>
    </row>
    <row r="68" spans="1:8" ht="29.25">
      <c r="A68" s="42" t="s">
        <v>308</v>
      </c>
      <c r="B68" s="54" t="s">
        <v>19</v>
      </c>
      <c r="C68" s="83" t="s">
        <v>309</v>
      </c>
      <c r="D68" s="45">
        <v>0</v>
      </c>
      <c r="E68" s="46">
        <v>5</v>
      </c>
      <c r="F68" s="47">
        <v>4</v>
      </c>
      <c r="G68" s="317">
        <v>2664790</v>
      </c>
      <c r="H68" s="317">
        <v>3070627.67</v>
      </c>
    </row>
    <row r="69" spans="1:8" ht="12.75">
      <c r="A69" s="42" t="s">
        <v>310</v>
      </c>
      <c r="B69" s="54" t="s">
        <v>69</v>
      </c>
      <c r="C69" s="55" t="s">
        <v>311</v>
      </c>
      <c r="D69" s="45">
        <v>0</v>
      </c>
      <c r="E69" s="46">
        <v>5</v>
      </c>
      <c r="F69" s="47">
        <v>5</v>
      </c>
      <c r="G69" s="317">
        <v>926583</v>
      </c>
      <c r="H69" s="317">
        <v>77698.87</v>
      </c>
    </row>
    <row r="70" spans="1:8" ht="12.75">
      <c r="A70" s="48"/>
      <c r="B70" s="54" t="s">
        <v>7</v>
      </c>
      <c r="C70" s="55" t="s">
        <v>312</v>
      </c>
      <c r="D70" s="45">
        <v>0</v>
      </c>
      <c r="E70" s="46">
        <v>5</v>
      </c>
      <c r="F70" s="47">
        <v>6</v>
      </c>
      <c r="G70" s="317">
        <v>2422508</v>
      </c>
      <c r="H70" s="317">
        <v>2589944.48</v>
      </c>
    </row>
    <row r="71" spans="1:8" ht="12.75">
      <c r="A71" s="42" t="s">
        <v>313</v>
      </c>
      <c r="B71" s="54" t="s">
        <v>20</v>
      </c>
      <c r="C71" s="83" t="s">
        <v>314</v>
      </c>
      <c r="D71" s="45">
        <v>0</v>
      </c>
      <c r="E71" s="46">
        <v>5</v>
      </c>
      <c r="F71" s="47">
        <v>7</v>
      </c>
      <c r="G71" s="317">
        <v>126784.31</v>
      </c>
      <c r="H71" s="317">
        <v>109511</v>
      </c>
    </row>
    <row r="72" spans="1:8" ht="12.75">
      <c r="A72" s="42" t="s">
        <v>315</v>
      </c>
      <c r="B72" s="54" t="s">
        <v>21</v>
      </c>
      <c r="C72" s="55" t="s">
        <v>316</v>
      </c>
      <c r="D72" s="45">
        <v>0</v>
      </c>
      <c r="E72" s="46">
        <v>5</v>
      </c>
      <c r="F72" s="47">
        <v>8</v>
      </c>
      <c r="G72" s="317">
        <v>537555</v>
      </c>
      <c r="H72" s="317">
        <v>448095.74</v>
      </c>
    </row>
    <row r="73" spans="1:8" ht="19.5">
      <c r="A73" s="42" t="s">
        <v>317</v>
      </c>
      <c r="B73" s="54" t="s">
        <v>22</v>
      </c>
      <c r="C73" s="83" t="s">
        <v>318</v>
      </c>
      <c r="D73" s="45">
        <v>0</v>
      </c>
      <c r="E73" s="46">
        <v>5</v>
      </c>
      <c r="F73" s="47">
        <v>9</v>
      </c>
      <c r="G73" s="317">
        <v>1758169</v>
      </c>
      <c r="H73" s="317">
        <v>2032337.62</v>
      </c>
    </row>
    <row r="74" spans="1:8" ht="12.75">
      <c r="A74" s="48"/>
      <c r="B74" s="49" t="s">
        <v>319</v>
      </c>
      <c r="C74" s="82" t="s">
        <v>616</v>
      </c>
      <c r="D74" s="51">
        <v>0</v>
      </c>
      <c r="E74" s="52">
        <v>6</v>
      </c>
      <c r="F74" s="53">
        <v>0</v>
      </c>
      <c r="G74" s="318">
        <v>0</v>
      </c>
      <c r="H74" s="318">
        <v>0</v>
      </c>
    </row>
    <row r="75" spans="1:8" ht="12.75">
      <c r="A75" s="42" t="s">
        <v>320</v>
      </c>
      <c r="B75" s="54" t="s">
        <v>6</v>
      </c>
      <c r="C75" s="44" t="s">
        <v>321</v>
      </c>
      <c r="D75" s="45">
        <v>0</v>
      </c>
      <c r="E75" s="46">
        <v>6</v>
      </c>
      <c r="F75" s="47">
        <v>1</v>
      </c>
      <c r="G75" s="317">
        <v>0</v>
      </c>
      <c r="H75" s="317">
        <v>0</v>
      </c>
    </row>
    <row r="76" spans="1:8" ht="12.75">
      <c r="A76" s="42" t="s">
        <v>322</v>
      </c>
      <c r="B76" s="54" t="s">
        <v>7</v>
      </c>
      <c r="C76" s="3" t="s">
        <v>323</v>
      </c>
      <c r="D76" s="45">
        <v>0</v>
      </c>
      <c r="E76" s="46">
        <v>6</v>
      </c>
      <c r="F76" s="47">
        <v>2</v>
      </c>
      <c r="G76" s="317">
        <v>0</v>
      </c>
      <c r="H76" s="317">
        <v>0</v>
      </c>
    </row>
    <row r="77" spans="1:8" ht="12.75">
      <c r="A77" s="42" t="s">
        <v>324</v>
      </c>
      <c r="B77" s="54" t="s">
        <v>11</v>
      </c>
      <c r="C77" s="55" t="s">
        <v>325</v>
      </c>
      <c r="D77" s="45">
        <v>0</v>
      </c>
      <c r="E77" s="46">
        <v>6</v>
      </c>
      <c r="F77" s="47">
        <v>3</v>
      </c>
      <c r="G77" s="317">
        <v>0</v>
      </c>
      <c r="H77" s="317">
        <v>0</v>
      </c>
    </row>
    <row r="78" spans="1:8" ht="12.75">
      <c r="A78" s="42" t="s">
        <v>326</v>
      </c>
      <c r="B78" s="54" t="s">
        <v>28</v>
      </c>
      <c r="C78" s="55" t="s">
        <v>327</v>
      </c>
      <c r="D78" s="45">
        <v>0</v>
      </c>
      <c r="E78" s="46">
        <v>6</v>
      </c>
      <c r="F78" s="47">
        <v>4</v>
      </c>
      <c r="G78" s="317">
        <v>0</v>
      </c>
      <c r="H78" s="317">
        <v>0</v>
      </c>
    </row>
    <row r="79" spans="1:8" ht="12.75">
      <c r="A79" s="42" t="s">
        <v>328</v>
      </c>
      <c r="B79" s="54" t="s">
        <v>52</v>
      </c>
      <c r="C79" s="3" t="s">
        <v>329</v>
      </c>
      <c r="D79" s="45">
        <v>0</v>
      </c>
      <c r="E79" s="46">
        <v>6</v>
      </c>
      <c r="F79" s="47">
        <v>5</v>
      </c>
      <c r="G79" s="317">
        <v>0</v>
      </c>
      <c r="H79" s="317">
        <v>0</v>
      </c>
    </row>
    <row r="80" spans="1:8" ht="12.75">
      <c r="A80" s="42" t="s">
        <v>330</v>
      </c>
      <c r="B80" s="54" t="s">
        <v>53</v>
      </c>
      <c r="C80" s="25" t="s">
        <v>331</v>
      </c>
      <c r="D80" s="45">
        <v>0</v>
      </c>
      <c r="E80" s="46">
        <v>6</v>
      </c>
      <c r="F80" s="47">
        <v>6</v>
      </c>
      <c r="G80" s="317">
        <v>0</v>
      </c>
      <c r="H80" s="317">
        <v>0</v>
      </c>
    </row>
    <row r="81" spans="1:8" ht="12.75">
      <c r="A81" s="48"/>
      <c r="B81" s="49" t="s">
        <v>332</v>
      </c>
      <c r="C81" s="82" t="s">
        <v>617</v>
      </c>
      <c r="D81" s="51">
        <v>0</v>
      </c>
      <c r="E81" s="52">
        <v>6</v>
      </c>
      <c r="F81" s="53">
        <v>7</v>
      </c>
      <c r="G81" s="318">
        <v>279350</v>
      </c>
      <c r="H81" s="318">
        <v>363517.56</v>
      </c>
    </row>
    <row r="82" spans="1:8" ht="12.75">
      <c r="A82" s="42" t="s">
        <v>333</v>
      </c>
      <c r="B82" s="54" t="s">
        <v>6</v>
      </c>
      <c r="C82" s="3" t="s">
        <v>334</v>
      </c>
      <c r="D82" s="45">
        <v>0</v>
      </c>
      <c r="E82" s="46">
        <v>6</v>
      </c>
      <c r="F82" s="47">
        <v>8</v>
      </c>
      <c r="G82" s="317">
        <v>0</v>
      </c>
      <c r="H82" s="317">
        <v>0</v>
      </c>
    </row>
    <row r="83" spans="1:8" ht="20.25" thickBot="1">
      <c r="A83" s="63" t="s">
        <v>335</v>
      </c>
      <c r="B83" s="64" t="s">
        <v>7</v>
      </c>
      <c r="C83" s="84" t="s">
        <v>336</v>
      </c>
      <c r="D83" s="66">
        <v>0</v>
      </c>
      <c r="E83" s="67">
        <v>6</v>
      </c>
      <c r="F83" s="68">
        <v>9</v>
      </c>
      <c r="G83" s="320">
        <v>279350</v>
      </c>
      <c r="H83" s="320">
        <v>363517.56</v>
      </c>
    </row>
    <row r="84" spans="1:9" ht="12.75">
      <c r="A84" s="85"/>
      <c r="B84" s="86"/>
      <c r="C84" s="87"/>
      <c r="D84" s="88"/>
      <c r="E84" s="88"/>
      <c r="F84" s="88"/>
      <c r="G84" s="323"/>
      <c r="H84" s="323"/>
      <c r="I84" s="16" t="s">
        <v>7</v>
      </c>
    </row>
    <row r="85" spans="1:8" ht="13.5" thickBot="1">
      <c r="A85" s="69"/>
      <c r="B85" s="70"/>
      <c r="C85" s="89"/>
      <c r="D85" s="72"/>
      <c r="E85" s="72"/>
      <c r="F85" s="72"/>
      <c r="G85" s="321"/>
      <c r="H85" s="321"/>
    </row>
    <row r="86" spans="1:8" ht="12.75">
      <c r="A86" s="73">
        <v>467.4581</v>
      </c>
      <c r="B86" s="90" t="s">
        <v>337</v>
      </c>
      <c r="C86" s="91" t="s">
        <v>338</v>
      </c>
      <c r="D86" s="37">
        <v>0</v>
      </c>
      <c r="E86" s="38">
        <v>7</v>
      </c>
      <c r="F86" s="39">
        <v>0</v>
      </c>
      <c r="G86" s="322">
        <v>0</v>
      </c>
      <c r="H86" s="322">
        <v>0</v>
      </c>
    </row>
    <row r="87" spans="1:8" ht="27" customHeight="1">
      <c r="A87" s="48" t="s">
        <v>339</v>
      </c>
      <c r="B87" s="49" t="s">
        <v>340</v>
      </c>
      <c r="C87" s="82" t="s">
        <v>618</v>
      </c>
      <c r="D87" s="51">
        <v>0</v>
      </c>
      <c r="E87" s="52">
        <v>7</v>
      </c>
      <c r="F87" s="53">
        <v>1</v>
      </c>
      <c r="G87" s="324">
        <v>-2243865</v>
      </c>
      <c r="H87" s="324">
        <v>62475.08</v>
      </c>
    </row>
    <row r="88" spans="1:8" ht="12.75">
      <c r="A88" s="48"/>
      <c r="B88" s="49" t="s">
        <v>341</v>
      </c>
      <c r="C88" s="2" t="s">
        <v>619</v>
      </c>
      <c r="D88" s="51">
        <v>0</v>
      </c>
      <c r="E88" s="52">
        <v>7</v>
      </c>
      <c r="F88" s="53">
        <v>2</v>
      </c>
      <c r="G88" s="324">
        <v>0</v>
      </c>
      <c r="H88" s="324">
        <v>10274.75</v>
      </c>
    </row>
    <row r="89" spans="1:8" ht="12.75">
      <c r="A89" s="42" t="s">
        <v>342</v>
      </c>
      <c r="B89" s="54" t="s">
        <v>6</v>
      </c>
      <c r="C89" s="3" t="s">
        <v>343</v>
      </c>
      <c r="D89" s="45">
        <v>0</v>
      </c>
      <c r="E89" s="46">
        <v>7</v>
      </c>
      <c r="F89" s="47">
        <v>3</v>
      </c>
      <c r="G89" s="317">
        <v>0</v>
      </c>
      <c r="H89" s="317">
        <v>10274.75</v>
      </c>
    </row>
    <row r="90" spans="1:8" ht="12.75">
      <c r="A90" s="48"/>
      <c r="B90" s="56" t="s">
        <v>7</v>
      </c>
      <c r="C90" s="3" t="s">
        <v>344</v>
      </c>
      <c r="D90" s="45">
        <v>0</v>
      </c>
      <c r="E90" s="46">
        <v>7</v>
      </c>
      <c r="F90" s="47">
        <v>4</v>
      </c>
      <c r="G90" s="317">
        <v>0</v>
      </c>
      <c r="H90" s="317">
        <v>0</v>
      </c>
    </row>
    <row r="91" spans="1:8" ht="13.5" thickBot="1">
      <c r="A91" s="92" t="s">
        <v>345</v>
      </c>
      <c r="B91" s="93" t="s">
        <v>346</v>
      </c>
      <c r="C91" s="94" t="s">
        <v>620</v>
      </c>
      <c r="D91" s="95">
        <v>0</v>
      </c>
      <c r="E91" s="96">
        <v>7</v>
      </c>
      <c r="F91" s="97">
        <v>5</v>
      </c>
      <c r="G91" s="325">
        <v>-2243865</v>
      </c>
      <c r="H91" s="325">
        <v>52200.33</v>
      </c>
    </row>
    <row r="92" spans="1:8" ht="12.75">
      <c r="A92" s="98" t="s">
        <v>347</v>
      </c>
      <c r="B92" s="99" t="s">
        <v>348</v>
      </c>
      <c r="C92" s="100" t="s">
        <v>349</v>
      </c>
      <c r="D92" s="35">
        <v>0</v>
      </c>
      <c r="E92" s="101">
        <v>7</v>
      </c>
      <c r="F92" s="102">
        <v>6</v>
      </c>
      <c r="G92" s="326">
        <v>0</v>
      </c>
      <c r="H92" s="326">
        <v>0</v>
      </c>
    </row>
    <row r="93" spans="1:8" ht="12.75">
      <c r="A93" s="103"/>
      <c r="B93" s="104" t="s">
        <v>350</v>
      </c>
      <c r="C93" s="105" t="s">
        <v>621</v>
      </c>
      <c r="D93" s="106">
        <v>0</v>
      </c>
      <c r="E93" s="107">
        <v>7</v>
      </c>
      <c r="F93" s="108">
        <v>7</v>
      </c>
      <c r="G93" s="327">
        <v>-2243865</v>
      </c>
      <c r="H93" s="327">
        <v>52200.33</v>
      </c>
    </row>
    <row r="94" spans="1:9" s="41" customFormat="1" ht="12.75">
      <c r="A94" s="103"/>
      <c r="B94" s="104" t="s">
        <v>351</v>
      </c>
      <c r="C94" s="105" t="s">
        <v>622</v>
      </c>
      <c r="D94" s="106">
        <v>0</v>
      </c>
      <c r="E94" s="107">
        <v>7</v>
      </c>
      <c r="F94" s="108">
        <v>8</v>
      </c>
      <c r="G94" s="328">
        <v>0</v>
      </c>
      <c r="H94" s="328">
        <v>0</v>
      </c>
      <c r="I94" s="40"/>
    </row>
    <row r="95" spans="1:8" ht="12.75">
      <c r="A95" s="103"/>
      <c r="B95" s="109" t="s">
        <v>6</v>
      </c>
      <c r="C95" s="110" t="s">
        <v>352</v>
      </c>
      <c r="D95" s="106">
        <v>0</v>
      </c>
      <c r="E95" s="107">
        <v>7</v>
      </c>
      <c r="F95" s="108">
        <v>9</v>
      </c>
      <c r="G95" s="327">
        <v>0</v>
      </c>
      <c r="H95" s="327">
        <v>0</v>
      </c>
    </row>
    <row r="96" spans="1:8" ht="12.75">
      <c r="A96" s="103"/>
      <c r="B96" s="111" t="s">
        <v>7</v>
      </c>
      <c r="C96" s="110" t="s">
        <v>353</v>
      </c>
      <c r="D96" s="106">
        <v>0</v>
      </c>
      <c r="E96" s="107">
        <v>8</v>
      </c>
      <c r="F96" s="108">
        <v>0</v>
      </c>
      <c r="G96" s="327">
        <v>0</v>
      </c>
      <c r="H96" s="327">
        <v>0</v>
      </c>
    </row>
    <row r="97" spans="1:8" ht="12.75">
      <c r="A97" s="103"/>
      <c r="B97" s="111" t="s">
        <v>11</v>
      </c>
      <c r="C97" s="110" t="s">
        <v>354</v>
      </c>
      <c r="D97" s="106">
        <v>0</v>
      </c>
      <c r="E97" s="107">
        <v>8</v>
      </c>
      <c r="F97" s="108">
        <v>1</v>
      </c>
      <c r="G97" s="327">
        <v>0</v>
      </c>
      <c r="H97" s="327">
        <v>0</v>
      </c>
    </row>
    <row r="98" spans="1:8" ht="12.75">
      <c r="A98" s="103"/>
      <c r="B98" s="111" t="s">
        <v>28</v>
      </c>
      <c r="C98" s="110" t="s">
        <v>355</v>
      </c>
      <c r="D98" s="106">
        <v>0</v>
      </c>
      <c r="E98" s="107">
        <v>8</v>
      </c>
      <c r="F98" s="108">
        <v>2</v>
      </c>
      <c r="G98" s="327">
        <v>0</v>
      </c>
      <c r="H98" s="327">
        <v>0</v>
      </c>
    </row>
    <row r="99" spans="1:8" ht="12.75">
      <c r="A99" s="103"/>
      <c r="B99" s="111" t="s">
        <v>52</v>
      </c>
      <c r="C99" s="110" t="s">
        <v>356</v>
      </c>
      <c r="D99" s="106">
        <v>0</v>
      </c>
      <c r="E99" s="107">
        <v>8</v>
      </c>
      <c r="F99" s="108">
        <v>3</v>
      </c>
      <c r="G99" s="327">
        <v>0</v>
      </c>
      <c r="H99" s="327">
        <v>0</v>
      </c>
    </row>
    <row r="100" spans="1:8" ht="12.75">
      <c r="A100" s="103"/>
      <c r="B100" s="112" t="s">
        <v>53</v>
      </c>
      <c r="C100" s="110" t="s">
        <v>357</v>
      </c>
      <c r="D100" s="106">
        <v>0</v>
      </c>
      <c r="E100" s="107">
        <v>8</v>
      </c>
      <c r="F100" s="108">
        <v>4</v>
      </c>
      <c r="G100" s="327">
        <v>0</v>
      </c>
      <c r="H100" s="327">
        <v>0</v>
      </c>
    </row>
    <row r="101" spans="1:9" s="41" customFormat="1" ht="12.75">
      <c r="A101" s="103"/>
      <c r="B101" s="104" t="s">
        <v>358</v>
      </c>
      <c r="C101" s="105" t="s">
        <v>359</v>
      </c>
      <c r="D101" s="106">
        <v>0</v>
      </c>
      <c r="E101" s="107">
        <v>8</v>
      </c>
      <c r="F101" s="108">
        <v>5</v>
      </c>
      <c r="G101" s="328">
        <v>0</v>
      </c>
      <c r="H101" s="328">
        <v>0</v>
      </c>
      <c r="I101" s="40"/>
    </row>
    <row r="102" spans="1:9" s="41" customFormat="1" ht="12.75">
      <c r="A102" s="103"/>
      <c r="B102" s="104" t="s">
        <v>360</v>
      </c>
      <c r="C102" s="105" t="s">
        <v>623</v>
      </c>
      <c r="D102" s="106">
        <v>0</v>
      </c>
      <c r="E102" s="107">
        <v>8</v>
      </c>
      <c r="F102" s="108">
        <v>6</v>
      </c>
      <c r="G102" s="328">
        <f>G94+G101</f>
        <v>0</v>
      </c>
      <c r="H102" s="328">
        <f>H94+H101</f>
        <v>0</v>
      </c>
      <c r="I102" s="40"/>
    </row>
    <row r="103" spans="1:9" s="41" customFormat="1" ht="13.5" thickBot="1">
      <c r="A103" s="113"/>
      <c r="B103" s="114" t="s">
        <v>361</v>
      </c>
      <c r="C103" s="115" t="s">
        <v>624</v>
      </c>
      <c r="D103" s="93">
        <v>0</v>
      </c>
      <c r="E103" s="116">
        <v>8</v>
      </c>
      <c r="F103" s="117">
        <v>7</v>
      </c>
      <c r="G103" s="329">
        <f>G93+G102</f>
        <v>-2243865</v>
      </c>
      <c r="H103" s="329">
        <f>H93+H102</f>
        <v>52200.33</v>
      </c>
      <c r="I103" s="40"/>
    </row>
    <row r="104" spans="5:8" ht="13.5" thickBot="1">
      <c r="E104" s="18"/>
      <c r="F104" s="18"/>
      <c r="G104" s="330"/>
      <c r="H104" s="330"/>
    </row>
    <row r="105" spans="1:8" ht="12.75">
      <c r="A105" s="118"/>
      <c r="B105" s="119"/>
      <c r="C105" s="120" t="s">
        <v>362</v>
      </c>
      <c r="D105" s="35">
        <v>0</v>
      </c>
      <c r="E105" s="101">
        <v>8</v>
      </c>
      <c r="F105" s="102">
        <v>8</v>
      </c>
      <c r="G105" s="331">
        <v>0</v>
      </c>
      <c r="H105" s="331">
        <v>0</v>
      </c>
    </row>
    <row r="106" spans="1:8" ht="12.75">
      <c r="A106" s="103"/>
      <c r="B106" s="104" t="s">
        <v>363</v>
      </c>
      <c r="C106" s="121" t="s">
        <v>364</v>
      </c>
      <c r="D106" s="106">
        <v>0</v>
      </c>
      <c r="E106" s="107">
        <v>8</v>
      </c>
      <c r="F106" s="108">
        <v>9</v>
      </c>
      <c r="G106" s="332">
        <v>0</v>
      </c>
      <c r="H106" s="332">
        <v>0</v>
      </c>
    </row>
    <row r="107" spans="1:8" ht="13.5" thickBot="1">
      <c r="A107" s="122"/>
      <c r="B107" s="123" t="s">
        <v>365</v>
      </c>
      <c r="C107" s="124" t="s">
        <v>366</v>
      </c>
      <c r="D107" s="93">
        <v>0</v>
      </c>
      <c r="E107" s="116">
        <v>9</v>
      </c>
      <c r="F107" s="117">
        <v>0</v>
      </c>
      <c r="G107" s="333">
        <v>0</v>
      </c>
      <c r="H107" s="333">
        <v>0</v>
      </c>
    </row>
    <row r="108" spans="1:8" ht="13.5" thickBot="1">
      <c r="A108" s="31"/>
      <c r="B108" s="125"/>
      <c r="C108" s="126" t="s">
        <v>367</v>
      </c>
      <c r="D108" s="33">
        <v>0</v>
      </c>
      <c r="E108" s="127">
        <v>9</v>
      </c>
      <c r="F108" s="128">
        <v>1</v>
      </c>
      <c r="G108" s="334">
        <v>0</v>
      </c>
      <c r="H108" s="334">
        <v>0</v>
      </c>
    </row>
    <row r="109" spans="2:8" ht="13.5" thickBot="1">
      <c r="B109" s="129"/>
      <c r="C109" s="130"/>
      <c r="E109" s="18"/>
      <c r="F109" s="18"/>
      <c r="G109" s="330">
        <v>0</v>
      </c>
      <c r="H109" s="330">
        <v>0</v>
      </c>
    </row>
    <row r="110" spans="1:8" ht="12.75">
      <c r="A110" s="118"/>
      <c r="B110" s="119"/>
      <c r="C110" s="120" t="s">
        <v>368</v>
      </c>
      <c r="D110" s="35">
        <v>0</v>
      </c>
      <c r="E110" s="101">
        <v>9</v>
      </c>
      <c r="F110" s="102">
        <v>2</v>
      </c>
      <c r="G110" s="331">
        <v>0</v>
      </c>
      <c r="H110" s="331">
        <v>0</v>
      </c>
    </row>
    <row r="111" spans="1:8" ht="12.75">
      <c r="A111" s="103"/>
      <c r="B111" s="104" t="s">
        <v>363</v>
      </c>
      <c r="C111" s="121" t="s">
        <v>364</v>
      </c>
      <c r="D111" s="106">
        <v>0</v>
      </c>
      <c r="E111" s="107">
        <v>9</v>
      </c>
      <c r="F111" s="108">
        <v>3</v>
      </c>
      <c r="G111" s="332">
        <v>0</v>
      </c>
      <c r="H111" s="332">
        <v>0</v>
      </c>
    </row>
    <row r="112" spans="1:8" ht="13.5" thickBot="1">
      <c r="A112" s="122"/>
      <c r="B112" s="123" t="s">
        <v>365</v>
      </c>
      <c r="C112" s="124" t="s">
        <v>366</v>
      </c>
      <c r="D112" s="93">
        <v>0</v>
      </c>
      <c r="E112" s="116">
        <v>9</v>
      </c>
      <c r="F112" s="117">
        <v>4</v>
      </c>
      <c r="G112" s="333">
        <v>0</v>
      </c>
      <c r="H112" s="333">
        <v>0</v>
      </c>
    </row>
    <row r="113" spans="1:8" ht="13.5" thickBot="1">
      <c r="A113" s="31"/>
      <c r="B113" s="125"/>
      <c r="C113" s="126" t="s">
        <v>367</v>
      </c>
      <c r="D113" s="33">
        <v>0</v>
      </c>
      <c r="E113" s="127">
        <v>9</v>
      </c>
      <c r="F113" s="128">
        <v>5</v>
      </c>
      <c r="G113" s="334">
        <v>0</v>
      </c>
      <c r="H113" s="334">
        <v>0</v>
      </c>
    </row>
    <row r="114" spans="1:8" ht="12.75">
      <c r="A114" s="131"/>
      <c r="B114" s="129"/>
      <c r="C114" s="130"/>
      <c r="D114" s="131"/>
      <c r="E114" s="24"/>
      <c r="F114" s="24"/>
      <c r="G114" s="24"/>
      <c r="H114" s="24"/>
    </row>
    <row r="115" spans="1:8" ht="12.75">
      <c r="A115" s="131"/>
      <c r="B115" s="129"/>
      <c r="C115" s="130"/>
      <c r="D115" s="131"/>
      <c r="E115" s="24"/>
      <c r="F115" s="24"/>
      <c r="G115" s="132"/>
      <c r="H115" s="132"/>
    </row>
    <row r="116" spans="1:8" ht="12.75">
      <c r="A116" s="131"/>
      <c r="B116" s="129"/>
      <c r="C116" s="130"/>
      <c r="D116" s="131"/>
      <c r="E116" s="24"/>
      <c r="F116" s="24"/>
      <c r="G116" s="24"/>
      <c r="H116" s="132"/>
    </row>
    <row r="117" spans="1:8" ht="12.75">
      <c r="A117" s="131"/>
      <c r="B117" s="129"/>
      <c r="C117" s="130"/>
      <c r="D117" s="131"/>
      <c r="E117" s="24"/>
      <c r="F117" s="24"/>
      <c r="G117" s="24"/>
      <c r="H117" s="132"/>
    </row>
    <row r="118" spans="1:8" ht="12.75">
      <c r="A118" s="131"/>
      <c r="B118" s="129"/>
      <c r="C118" s="130"/>
      <c r="D118" s="131"/>
      <c r="E118" s="24"/>
      <c r="F118" s="24"/>
      <c r="G118" s="24"/>
      <c r="H118" s="24"/>
    </row>
    <row r="119" spans="1:8" ht="12.75">
      <c r="A119" s="131"/>
      <c r="B119" s="129"/>
      <c r="C119" s="130"/>
      <c r="D119" s="131"/>
      <c r="E119" s="24"/>
      <c r="F119" s="24"/>
      <c r="G119" s="24"/>
      <c r="H119" s="24"/>
    </row>
    <row r="120" spans="1:8" ht="12.75">
      <c r="A120" s="131"/>
      <c r="B120" s="129"/>
      <c r="C120" s="130"/>
      <c r="D120" s="131"/>
      <c r="E120" s="24"/>
      <c r="F120" s="24"/>
      <c r="G120" s="24"/>
      <c r="H120" s="24"/>
    </row>
    <row r="121" spans="1:8" ht="12.75">
      <c r="A121" s="131"/>
      <c r="B121" s="129"/>
      <c r="C121" s="130"/>
      <c r="D121" s="131"/>
      <c r="E121" s="24"/>
      <c r="F121" s="24"/>
      <c r="G121" s="24"/>
      <c r="H121" s="24"/>
    </row>
    <row r="122" spans="1:8" ht="12" customHeight="1">
      <c r="A122" s="131"/>
      <c r="B122" s="129"/>
      <c r="C122" s="130"/>
      <c r="D122" s="131"/>
      <c r="E122" s="24"/>
      <c r="F122" s="24"/>
      <c r="G122" s="24"/>
      <c r="H122" s="24"/>
    </row>
    <row r="123" spans="2:9" ht="12.75">
      <c r="B123" s="129"/>
      <c r="C123" s="130"/>
      <c r="E123" s="18"/>
      <c r="F123" s="18"/>
      <c r="G123" s="18"/>
      <c r="H123" s="18"/>
      <c r="I123" s="16" t="s">
        <v>11</v>
      </c>
    </row>
    <row r="124" spans="2:8" ht="12.75">
      <c r="B124" s="129"/>
      <c r="C124" s="130"/>
      <c r="E124" s="18"/>
      <c r="F124" s="18"/>
      <c r="G124" s="18"/>
      <c r="H124" s="18"/>
    </row>
    <row r="125" spans="1:8" ht="12.75">
      <c r="A125" s="407" t="s">
        <v>369</v>
      </c>
      <c r="B125" s="407"/>
      <c r="C125" s="407"/>
      <c r="D125" s="407"/>
      <c r="E125" s="407"/>
      <c r="F125" s="407"/>
      <c r="G125" s="407"/>
      <c r="H125" s="407"/>
    </row>
    <row r="126" spans="5:8" ht="13.5" thickBot="1">
      <c r="E126" s="18"/>
      <c r="F126" s="18"/>
      <c r="G126" s="18"/>
      <c r="H126" s="18"/>
    </row>
    <row r="127" spans="1:8" ht="22.5">
      <c r="A127" s="133"/>
      <c r="B127" s="134" t="s">
        <v>216</v>
      </c>
      <c r="C127" s="135" t="s">
        <v>370</v>
      </c>
      <c r="D127" s="134">
        <v>0</v>
      </c>
      <c r="E127" s="136">
        <v>9</v>
      </c>
      <c r="F127" s="137">
        <v>6</v>
      </c>
      <c r="G127" s="186">
        <f>G128+G129+G130+G131+G132+G133</f>
        <v>0</v>
      </c>
      <c r="H127" s="186">
        <f>H128+H129+H130+H131+H132+H133</f>
        <v>0</v>
      </c>
    </row>
    <row r="128" spans="1:8" ht="12.75">
      <c r="A128" s="138" t="s">
        <v>371</v>
      </c>
      <c r="B128" s="139" t="s">
        <v>6</v>
      </c>
      <c r="C128" s="140" t="s">
        <v>372</v>
      </c>
      <c r="D128" s="139">
        <v>0</v>
      </c>
      <c r="E128" s="141">
        <v>9</v>
      </c>
      <c r="F128" s="142">
        <v>7</v>
      </c>
      <c r="G128" s="187"/>
      <c r="H128" s="187"/>
    </row>
    <row r="129" spans="1:8" ht="12.75">
      <c r="A129" s="138" t="s">
        <v>373</v>
      </c>
      <c r="B129" s="56" t="s">
        <v>7</v>
      </c>
      <c r="C129" s="140" t="s">
        <v>85</v>
      </c>
      <c r="D129" s="139">
        <v>0</v>
      </c>
      <c r="E129" s="141">
        <v>9</v>
      </c>
      <c r="F129" s="142">
        <v>8</v>
      </c>
      <c r="G129" s="187"/>
      <c r="H129" s="187"/>
    </row>
    <row r="130" spans="1:8" ht="12.75">
      <c r="A130" s="138" t="s">
        <v>374</v>
      </c>
      <c r="B130" s="139" t="s">
        <v>11</v>
      </c>
      <c r="C130" s="140" t="s">
        <v>84</v>
      </c>
      <c r="D130" s="139">
        <v>0</v>
      </c>
      <c r="E130" s="141">
        <v>9</v>
      </c>
      <c r="F130" s="142">
        <v>9</v>
      </c>
      <c r="G130" s="187"/>
      <c r="H130" s="187"/>
    </row>
    <row r="131" spans="1:8" ht="12.75">
      <c r="A131" s="138" t="s">
        <v>375</v>
      </c>
      <c r="B131" s="139" t="s">
        <v>28</v>
      </c>
      <c r="C131" s="140" t="s">
        <v>86</v>
      </c>
      <c r="D131" s="139">
        <v>1</v>
      </c>
      <c r="E131" s="141">
        <v>0</v>
      </c>
      <c r="F131" s="142">
        <v>0</v>
      </c>
      <c r="G131" s="187">
        <v>0</v>
      </c>
      <c r="H131" s="187">
        <v>0</v>
      </c>
    </row>
    <row r="132" spans="1:8" ht="12.75">
      <c r="A132" s="138" t="s">
        <v>376</v>
      </c>
      <c r="B132" s="56" t="s">
        <v>52</v>
      </c>
      <c r="C132" s="140" t="s">
        <v>377</v>
      </c>
      <c r="D132" s="139">
        <v>1</v>
      </c>
      <c r="E132" s="141">
        <v>0</v>
      </c>
      <c r="F132" s="142">
        <v>1</v>
      </c>
      <c r="G132" s="187"/>
      <c r="H132" s="187"/>
    </row>
    <row r="133" spans="1:8" ht="12.75">
      <c r="A133" s="56"/>
      <c r="B133" s="139" t="s">
        <v>53</v>
      </c>
      <c r="C133" s="140" t="s">
        <v>378</v>
      </c>
      <c r="D133" s="139">
        <v>1</v>
      </c>
      <c r="E133" s="141">
        <v>0</v>
      </c>
      <c r="F133" s="142">
        <v>2</v>
      </c>
      <c r="G133" s="187">
        <f>G134+G135</f>
        <v>0</v>
      </c>
      <c r="H133" s="187">
        <f>H134+H135</f>
        <v>0</v>
      </c>
    </row>
    <row r="134" spans="1:8" ht="12.75">
      <c r="A134" s="143">
        <v>833</v>
      </c>
      <c r="B134" s="139" t="s">
        <v>92</v>
      </c>
      <c r="C134" s="140" t="s">
        <v>379</v>
      </c>
      <c r="D134" s="139">
        <v>1</v>
      </c>
      <c r="E134" s="141">
        <v>0</v>
      </c>
      <c r="F134" s="142">
        <v>3</v>
      </c>
      <c r="G134" s="187"/>
      <c r="H134" s="187"/>
    </row>
    <row r="135" spans="1:8" ht="12.75">
      <c r="A135" s="56"/>
      <c r="B135" s="139" t="s">
        <v>93</v>
      </c>
      <c r="C135" s="140" t="s">
        <v>380</v>
      </c>
      <c r="D135" s="139">
        <v>1</v>
      </c>
      <c r="E135" s="141">
        <v>0</v>
      </c>
      <c r="F135" s="142">
        <v>4</v>
      </c>
      <c r="G135" s="187"/>
      <c r="H135" s="187"/>
    </row>
    <row r="136" spans="1:8" ht="12.75">
      <c r="A136" s="56"/>
      <c r="B136" s="139" t="s">
        <v>6</v>
      </c>
      <c r="C136" s="140" t="s">
        <v>381</v>
      </c>
      <c r="D136" s="139">
        <v>1</v>
      </c>
      <c r="E136" s="141">
        <v>0</v>
      </c>
      <c r="F136" s="142">
        <v>5</v>
      </c>
      <c r="G136" s="187">
        <f>G14+G23+G37+G38+G39</f>
        <v>9744773</v>
      </c>
      <c r="H136" s="187">
        <f>H14+H23+H37+H38+H39</f>
        <v>11910496.739999998</v>
      </c>
    </row>
    <row r="137" spans="1:8" ht="13.5" thickBot="1">
      <c r="A137" s="144"/>
      <c r="B137" s="145" t="s">
        <v>7</v>
      </c>
      <c r="C137" s="146" t="s">
        <v>382</v>
      </c>
      <c r="D137" s="145">
        <v>1</v>
      </c>
      <c r="E137" s="147">
        <v>0</v>
      </c>
      <c r="F137" s="148">
        <v>6</v>
      </c>
      <c r="G137" s="188">
        <v>11988638</v>
      </c>
      <c r="H137" s="188">
        <v>11848021.66</v>
      </c>
    </row>
    <row r="139" ht="12.75">
      <c r="H139" s="27"/>
    </row>
    <row r="141" spans="1:9" ht="12.75">
      <c r="A141" s="10" t="s">
        <v>669</v>
      </c>
      <c r="C141" s="18"/>
      <c r="I141" s="10"/>
    </row>
    <row r="142" spans="1:9" ht="12.75">
      <c r="A142" s="149" t="s">
        <v>726</v>
      </c>
      <c r="C142" s="28"/>
      <c r="G142" s="29" t="s">
        <v>212</v>
      </c>
      <c r="H142" s="29" t="s">
        <v>213</v>
      </c>
      <c r="I142" s="10"/>
    </row>
    <row r="143" spans="3:9" ht="12.75">
      <c r="C143" s="28"/>
      <c r="I143" s="10"/>
    </row>
    <row r="144" spans="8:9" ht="12.75">
      <c r="H144" s="30"/>
      <c r="I144" s="10"/>
    </row>
    <row r="145" spans="8:9" ht="12.75">
      <c r="H145" s="29" t="s">
        <v>668</v>
      </c>
      <c r="I145" s="10"/>
    </row>
    <row r="146" spans="5:8" ht="12.75">
      <c r="E146" s="18"/>
      <c r="F146" s="18"/>
      <c r="H146" s="18"/>
    </row>
    <row r="147" spans="5:8" ht="12.75">
      <c r="E147" s="18"/>
      <c r="F147" s="18"/>
      <c r="H147" s="18"/>
    </row>
    <row r="148" spans="5:8" ht="12.75">
      <c r="E148" s="18"/>
      <c r="F148" s="18"/>
      <c r="G148" s="18"/>
      <c r="H148" s="18"/>
    </row>
    <row r="149" spans="5:8" ht="12.75">
      <c r="E149" s="18"/>
      <c r="F149" s="18"/>
      <c r="G149" s="18"/>
      <c r="H149" s="18"/>
    </row>
    <row r="163" ht="12.75">
      <c r="I163" s="16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62">
      <selection activeCell="G67" sqref="G67"/>
    </sheetView>
  </sheetViews>
  <sheetFormatPr defaultColWidth="9.140625" defaultRowHeight="12.75"/>
  <cols>
    <col min="1" max="1" width="29.57421875" style="10" customWidth="1"/>
    <col min="2" max="2" width="31.8515625" style="10" customWidth="1"/>
    <col min="3" max="3" width="8.57421875" style="10" customWidth="1"/>
    <col min="4" max="5" width="22.00390625" style="10" customWidth="1"/>
    <col min="6" max="6" width="17.28125" style="10" customWidth="1"/>
    <col min="7" max="7" width="18.00390625" style="10" customWidth="1"/>
    <col min="8" max="16384" width="9.140625" style="10" customWidth="1"/>
  </cols>
  <sheetData>
    <row r="1" spans="1:6" ht="12.75">
      <c r="A1" s="156" t="s">
        <v>214</v>
      </c>
      <c r="B1" s="158" t="s">
        <v>673</v>
      </c>
      <c r="C1" s="1"/>
      <c r="D1" s="1"/>
      <c r="E1" s="157" t="s">
        <v>595</v>
      </c>
      <c r="F1" s="16"/>
    </row>
    <row r="2" spans="1:6" ht="12.75">
      <c r="A2" s="156" t="s">
        <v>603</v>
      </c>
      <c r="B2" s="158" t="s">
        <v>674</v>
      </c>
      <c r="C2" s="1"/>
      <c r="D2" s="1"/>
      <c r="E2" s="150"/>
      <c r="F2" s="16"/>
    </row>
    <row r="3" spans="1:6" ht="12.75">
      <c r="A3" s="156" t="s">
        <v>383</v>
      </c>
      <c r="B3" s="355" t="s">
        <v>675</v>
      </c>
      <c r="C3" s="1"/>
      <c r="D3" s="1"/>
      <c r="E3" s="32"/>
      <c r="F3" s="16"/>
    </row>
    <row r="4" spans="1:6" ht="12.75">
      <c r="A4" s="41" t="s">
        <v>604</v>
      </c>
      <c r="B4" s="354">
        <v>4263232820000</v>
      </c>
      <c r="C4" s="1"/>
      <c r="D4" s="1"/>
      <c r="E4" s="151"/>
      <c r="F4" s="16"/>
    </row>
    <row r="5" spans="1:6" ht="12.75">
      <c r="A5" s="41" t="s">
        <v>602</v>
      </c>
      <c r="B5" s="354">
        <v>4263232820000</v>
      </c>
      <c r="C5" s="1"/>
      <c r="D5" s="1"/>
      <c r="E5" s="32"/>
      <c r="F5" s="16"/>
    </row>
    <row r="6" spans="1:6" ht="12.75">
      <c r="A6" s="41"/>
      <c r="B6" s="1"/>
      <c r="C6" s="1"/>
      <c r="D6" s="1"/>
      <c r="E6" s="151"/>
      <c r="F6" s="16"/>
    </row>
    <row r="7" spans="1:6" ht="12.75">
      <c r="A7" s="41"/>
      <c r="B7" s="1"/>
      <c r="C7" s="1"/>
      <c r="D7" s="1"/>
      <c r="E7" s="32"/>
      <c r="F7" s="16"/>
    </row>
    <row r="8" spans="1:6" ht="20.25" customHeight="1">
      <c r="A8" s="416" t="s">
        <v>384</v>
      </c>
      <c r="B8" s="399"/>
      <c r="C8" s="399"/>
      <c r="D8" s="399"/>
      <c r="E8" s="399"/>
      <c r="F8" s="173"/>
    </row>
    <row r="10" spans="1:6" ht="12.75">
      <c r="A10" s="417" t="s">
        <v>681</v>
      </c>
      <c r="B10" s="401"/>
      <c r="C10" s="401"/>
      <c r="D10" s="401"/>
      <c r="E10" s="401"/>
      <c r="F10" s="166"/>
    </row>
    <row r="11" ht="13.5" thickBot="1"/>
    <row r="12" spans="1:5" ht="13.5" thickBot="1">
      <c r="A12" s="418" t="s">
        <v>385</v>
      </c>
      <c r="B12" s="419"/>
      <c r="C12" s="422" t="s">
        <v>386</v>
      </c>
      <c r="D12" s="424" t="s">
        <v>387</v>
      </c>
      <c r="E12" s="425"/>
    </row>
    <row r="13" spans="1:5" ht="13.5" thickBot="1">
      <c r="A13" s="420"/>
      <c r="B13" s="421"/>
      <c r="C13" s="423"/>
      <c r="D13" s="155" t="s">
        <v>388</v>
      </c>
      <c r="E13" s="155" t="s">
        <v>389</v>
      </c>
    </row>
    <row r="14" spans="1:5" ht="13.5" thickBot="1">
      <c r="A14" s="408">
        <v>1</v>
      </c>
      <c r="B14" s="409"/>
      <c r="C14" s="174">
        <v>2</v>
      </c>
      <c r="D14" s="175">
        <v>3</v>
      </c>
      <c r="E14" s="175">
        <v>4</v>
      </c>
    </row>
    <row r="15" spans="1:5" ht="18.75" customHeight="1" thickBot="1">
      <c r="A15" s="410" t="s">
        <v>390</v>
      </c>
      <c r="B15" s="411"/>
      <c r="C15" s="176"/>
      <c r="D15" s="177"/>
      <c r="E15" s="177"/>
    </row>
    <row r="16" spans="1:6" ht="18.75" customHeight="1" thickBot="1">
      <c r="A16" s="412" t="s">
        <v>391</v>
      </c>
      <c r="B16" s="413"/>
      <c r="C16" s="178" t="s">
        <v>392</v>
      </c>
      <c r="D16" s="366">
        <v>62475.08</v>
      </c>
      <c r="E16" s="366">
        <v>-2243864.52</v>
      </c>
      <c r="F16" s="179"/>
    </row>
    <row r="17" spans="1:6" ht="15" customHeight="1">
      <c r="A17" s="414" t="s">
        <v>393</v>
      </c>
      <c r="B17" s="415"/>
      <c r="C17" s="180"/>
      <c r="D17" s="368"/>
      <c r="E17" s="368"/>
      <c r="F17" s="179"/>
    </row>
    <row r="18" spans="1:6" ht="14.25" customHeight="1">
      <c r="A18" s="430" t="s">
        <v>394</v>
      </c>
      <c r="B18" s="427"/>
      <c r="C18" s="181" t="s">
        <v>395</v>
      </c>
      <c r="D18" s="369">
        <v>109511.12</v>
      </c>
      <c r="E18" s="369">
        <v>120122.53</v>
      </c>
      <c r="F18" s="179"/>
    </row>
    <row r="19" spans="1:6" ht="14.25" customHeight="1">
      <c r="A19" s="430" t="s">
        <v>396</v>
      </c>
      <c r="B19" s="427"/>
      <c r="C19" s="181" t="s">
        <v>115</v>
      </c>
      <c r="D19" s="369">
        <v>6661.12</v>
      </c>
      <c r="E19" s="369">
        <v>6661.12</v>
      </c>
      <c r="F19" s="179"/>
    </row>
    <row r="20" spans="1:6" ht="30.75" customHeight="1">
      <c r="A20" s="426" t="s">
        <v>397</v>
      </c>
      <c r="B20" s="427"/>
      <c r="C20" s="181" t="s">
        <v>398</v>
      </c>
      <c r="D20" s="369"/>
      <c r="E20" s="369"/>
      <c r="F20" s="179"/>
    </row>
    <row r="21" spans="1:6" ht="15" customHeight="1">
      <c r="A21" s="426" t="s">
        <v>399</v>
      </c>
      <c r="B21" s="427"/>
      <c r="C21" s="181" t="s">
        <v>400</v>
      </c>
      <c r="D21" s="369"/>
      <c r="E21" s="369"/>
      <c r="F21" s="179"/>
    </row>
    <row r="22" spans="1:6" ht="15" customHeight="1">
      <c r="A22" s="426" t="s">
        <v>401</v>
      </c>
      <c r="B22" s="427"/>
      <c r="C22" s="181" t="s">
        <v>402</v>
      </c>
      <c r="D22" s="369">
        <v>303868.8</v>
      </c>
      <c r="E22" s="369">
        <v>301904.4</v>
      </c>
      <c r="F22" s="179"/>
    </row>
    <row r="23" spans="1:6" ht="15" customHeight="1">
      <c r="A23" s="426" t="s">
        <v>403</v>
      </c>
      <c r="B23" s="427"/>
      <c r="C23" s="181" t="s">
        <v>404</v>
      </c>
      <c r="D23" s="369"/>
      <c r="E23" s="369"/>
      <c r="F23" s="179"/>
    </row>
    <row r="24" spans="1:6" ht="12.75" customHeight="1">
      <c r="A24" s="426" t="s">
        <v>405</v>
      </c>
      <c r="B24" s="427"/>
      <c r="C24" s="181" t="s">
        <v>406</v>
      </c>
      <c r="D24" s="369"/>
      <c r="E24" s="369"/>
      <c r="F24" s="179"/>
    </row>
    <row r="25" spans="1:6" ht="13.5" customHeight="1" thickBot="1">
      <c r="A25" s="428" t="s">
        <v>407</v>
      </c>
      <c r="B25" s="429"/>
      <c r="C25" s="182" t="s">
        <v>408</v>
      </c>
      <c r="D25" s="370">
        <v>77529.8</v>
      </c>
      <c r="E25" s="370">
        <f>1817050.18-2070648.25</f>
        <v>-253598.07000000007</v>
      </c>
      <c r="F25" s="179"/>
    </row>
    <row r="26" spans="1:6" ht="19.5" customHeight="1" thickBot="1">
      <c r="A26" s="431" t="s">
        <v>409</v>
      </c>
      <c r="B26" s="413"/>
      <c r="C26" s="178" t="s">
        <v>410</v>
      </c>
      <c r="D26" s="371">
        <f>SUM(D17:D25)</f>
        <v>497570.83999999997</v>
      </c>
      <c r="E26" s="371">
        <f>SUM(E17:E25)</f>
        <v>175089.97999999998</v>
      </c>
      <c r="F26" s="179"/>
    </row>
    <row r="27" spans="1:6" ht="15" customHeight="1">
      <c r="A27" s="432" t="s">
        <v>411</v>
      </c>
      <c r="B27" s="415"/>
      <c r="C27" s="180" t="s">
        <v>412</v>
      </c>
      <c r="D27" s="368"/>
      <c r="E27" s="368"/>
      <c r="F27" s="179"/>
    </row>
    <row r="28" spans="1:6" ht="30" customHeight="1">
      <c r="A28" s="426" t="s">
        <v>413</v>
      </c>
      <c r="B28" s="427"/>
      <c r="C28" s="181" t="s">
        <v>116</v>
      </c>
      <c r="D28" s="337"/>
      <c r="E28" s="337"/>
      <c r="F28" s="179"/>
    </row>
    <row r="29" spans="1:6" ht="16.5" customHeight="1">
      <c r="A29" s="426" t="s">
        <v>414</v>
      </c>
      <c r="B29" s="427"/>
      <c r="C29" s="181" t="s">
        <v>415</v>
      </c>
      <c r="D29" s="369">
        <v>-2090228</v>
      </c>
      <c r="E29" s="369">
        <f>7052746.54-7415830.29</f>
        <v>-363083.75</v>
      </c>
      <c r="F29" s="179"/>
    </row>
    <row r="30" spans="1:6" ht="29.25" customHeight="1">
      <c r="A30" s="426" t="s">
        <v>416</v>
      </c>
      <c r="B30" s="427"/>
      <c r="C30" s="181" t="s">
        <v>417</v>
      </c>
      <c r="D30" s="337"/>
      <c r="E30" s="337"/>
      <c r="F30" s="179"/>
    </row>
    <row r="31" spans="1:6" ht="27.75" customHeight="1">
      <c r="A31" s="426" t="s">
        <v>418</v>
      </c>
      <c r="B31" s="427"/>
      <c r="C31" s="181" t="s">
        <v>419</v>
      </c>
      <c r="D31" s="337"/>
      <c r="E31" s="337"/>
      <c r="F31" s="179"/>
    </row>
    <row r="32" spans="1:6" ht="17.25" customHeight="1">
      <c r="A32" s="426" t="s">
        <v>420</v>
      </c>
      <c r="B32" s="427"/>
      <c r="C32" s="181" t="s">
        <v>421</v>
      </c>
      <c r="D32" s="369">
        <v>10325.99</v>
      </c>
      <c r="E32" s="369">
        <f>289350.97-427085.82</f>
        <v>-137734.85000000003</v>
      </c>
      <c r="F32" s="179"/>
    </row>
    <row r="33" spans="1:6" ht="15" customHeight="1">
      <c r="A33" s="426" t="s">
        <v>422</v>
      </c>
      <c r="B33" s="427"/>
      <c r="C33" s="181" t="s">
        <v>423</v>
      </c>
      <c r="D33" s="337"/>
      <c r="E33" s="337"/>
      <c r="F33" s="179"/>
    </row>
    <row r="34" spans="1:6" ht="15" customHeight="1">
      <c r="A34" s="426" t="s">
        <v>424</v>
      </c>
      <c r="B34" s="427"/>
      <c r="C34" s="181" t="s">
        <v>425</v>
      </c>
      <c r="D34" s="369">
        <v>122664.45</v>
      </c>
      <c r="E34" s="369">
        <f>965918.23-903612.22</f>
        <v>62306.01000000001</v>
      </c>
      <c r="F34" s="179"/>
    </row>
    <row r="35" spans="1:6" ht="15" customHeight="1">
      <c r="A35" s="426" t="s">
        <v>426</v>
      </c>
      <c r="B35" s="427"/>
      <c r="C35" s="181" t="s">
        <v>427</v>
      </c>
      <c r="D35" s="369">
        <v>963407.44</v>
      </c>
      <c r="E35" s="369">
        <f>15454.04-12860.43</f>
        <v>2593.6100000000006</v>
      </c>
      <c r="F35" s="179"/>
    </row>
    <row r="36" spans="1:6" ht="30" customHeight="1">
      <c r="A36" s="426" t="s">
        <v>428</v>
      </c>
      <c r="B36" s="427"/>
      <c r="C36" s="181" t="s">
        <v>429</v>
      </c>
      <c r="D36" s="337">
        <v>242197.71</v>
      </c>
      <c r="E36" s="337">
        <v>884265.72</v>
      </c>
      <c r="F36" s="179"/>
    </row>
    <row r="37" spans="1:6" ht="15" customHeight="1">
      <c r="A37" s="426" t="s">
        <v>430</v>
      </c>
      <c r="B37" s="427"/>
      <c r="C37" s="181" t="s">
        <v>431</v>
      </c>
      <c r="D37" s="337">
        <v>-988451.3</v>
      </c>
      <c r="E37" s="337">
        <v>2272414.04</v>
      </c>
      <c r="F37" s="179"/>
    </row>
    <row r="38" spans="1:6" ht="30" customHeight="1">
      <c r="A38" s="426" t="s">
        <v>432</v>
      </c>
      <c r="B38" s="427"/>
      <c r="C38" s="181" t="s">
        <v>433</v>
      </c>
      <c r="D38" s="337"/>
      <c r="E38" s="337"/>
      <c r="F38" s="179"/>
    </row>
    <row r="39" spans="1:6" ht="15" customHeight="1">
      <c r="A39" s="426" t="s">
        <v>434</v>
      </c>
      <c r="B39" s="427"/>
      <c r="C39" s="181" t="s">
        <v>435</v>
      </c>
      <c r="D39" s="337"/>
      <c r="E39" s="337"/>
      <c r="F39" s="179"/>
    </row>
    <row r="40" spans="1:6" ht="30.75" customHeight="1">
      <c r="A40" s="426" t="s">
        <v>436</v>
      </c>
      <c r="B40" s="427"/>
      <c r="C40" s="181" t="s">
        <v>437</v>
      </c>
      <c r="D40" s="337"/>
      <c r="E40" s="337"/>
      <c r="F40" s="179"/>
    </row>
    <row r="41" spans="1:6" ht="16.5" customHeight="1">
      <c r="A41" s="426" t="s">
        <v>438</v>
      </c>
      <c r="B41" s="427"/>
      <c r="C41" s="181" t="s">
        <v>439</v>
      </c>
      <c r="D41" s="337"/>
      <c r="E41" s="337"/>
      <c r="F41" s="179"/>
    </row>
    <row r="42" spans="1:6" ht="16.5" customHeight="1">
      <c r="A42" s="426" t="s">
        <v>440</v>
      </c>
      <c r="B42" s="427"/>
      <c r="C42" s="181" t="s">
        <v>441</v>
      </c>
      <c r="D42" s="337">
        <v>190330.74</v>
      </c>
      <c r="E42" s="337">
        <v>143192.5</v>
      </c>
      <c r="F42" s="179"/>
    </row>
    <row r="43" spans="1:6" ht="25.5" customHeight="1">
      <c r="A43" s="426" t="s">
        <v>442</v>
      </c>
      <c r="B43" s="427"/>
      <c r="C43" s="181" t="s">
        <v>443</v>
      </c>
      <c r="D43" s="337">
        <v>-781.67</v>
      </c>
      <c r="E43" s="337">
        <v>0</v>
      </c>
      <c r="F43" s="179"/>
    </row>
    <row r="44" spans="1:6" ht="16.5" customHeight="1" thickBot="1">
      <c r="A44" s="428" t="s">
        <v>444</v>
      </c>
      <c r="B44" s="429"/>
      <c r="C44" s="182" t="s">
        <v>445</v>
      </c>
      <c r="D44" s="340">
        <v>10274.75</v>
      </c>
      <c r="E44" s="340">
        <v>0</v>
      </c>
      <c r="F44" s="179"/>
    </row>
    <row r="45" spans="1:6" ht="16.5" customHeight="1" thickBot="1">
      <c r="A45" s="431" t="s">
        <v>446</v>
      </c>
      <c r="B45" s="413"/>
      <c r="C45" s="178" t="s">
        <v>447</v>
      </c>
      <c r="D45" s="367">
        <f>SUM(D27:D44)</f>
        <v>-1540259.8900000001</v>
      </c>
      <c r="E45" s="367">
        <f>SUM(E27:E44)</f>
        <v>2863953.28</v>
      </c>
      <c r="F45" s="179"/>
    </row>
    <row r="46" spans="1:6" ht="16.5" customHeight="1" thickBot="1">
      <c r="A46" s="431" t="s">
        <v>448</v>
      </c>
      <c r="B46" s="413"/>
      <c r="C46" s="178" t="s">
        <v>449</v>
      </c>
      <c r="D46" s="335">
        <f>D16+D26+D45</f>
        <v>-980213.9700000002</v>
      </c>
      <c r="E46" s="335">
        <f>E16+E26+E45</f>
        <v>795178.7399999998</v>
      </c>
      <c r="F46" s="179"/>
    </row>
    <row r="47" spans="1:6" ht="16.5" customHeight="1" thickBot="1">
      <c r="A47" s="410" t="s">
        <v>450</v>
      </c>
      <c r="B47" s="411"/>
      <c r="C47" s="176"/>
      <c r="D47" s="339"/>
      <c r="E47" s="339"/>
      <c r="F47" s="179"/>
    </row>
    <row r="48" spans="1:6" ht="16.5" customHeight="1" thickBot="1">
      <c r="A48" s="431" t="s">
        <v>451</v>
      </c>
      <c r="B48" s="413"/>
      <c r="C48" s="178" t="s">
        <v>452</v>
      </c>
      <c r="D48" s="335">
        <v>140200</v>
      </c>
      <c r="E48" s="335">
        <v>0</v>
      </c>
      <c r="F48" s="179"/>
    </row>
    <row r="49" spans="1:6" ht="15" customHeight="1">
      <c r="A49" s="432" t="s">
        <v>453</v>
      </c>
      <c r="B49" s="415"/>
      <c r="C49" s="180" t="s">
        <v>454</v>
      </c>
      <c r="D49" s="336">
        <v>38000</v>
      </c>
      <c r="E49" s="336">
        <v>0</v>
      </c>
      <c r="F49" s="179"/>
    </row>
    <row r="50" spans="1:6" ht="15" customHeight="1">
      <c r="A50" s="426" t="s">
        <v>455</v>
      </c>
      <c r="B50" s="427"/>
      <c r="C50" s="181" t="s">
        <v>117</v>
      </c>
      <c r="D50" s="337"/>
      <c r="E50" s="337"/>
      <c r="F50" s="179"/>
    </row>
    <row r="51" spans="1:6" ht="31.5" customHeight="1">
      <c r="A51" s="426" t="s">
        <v>456</v>
      </c>
      <c r="B51" s="427"/>
      <c r="C51" s="181" t="s">
        <v>457</v>
      </c>
      <c r="D51" s="337"/>
      <c r="E51" s="337"/>
      <c r="F51" s="179"/>
    </row>
    <row r="52" spans="1:6" ht="15.75" customHeight="1">
      <c r="A52" s="426" t="s">
        <v>458</v>
      </c>
      <c r="B52" s="427"/>
      <c r="C52" s="181" t="s">
        <v>459</v>
      </c>
      <c r="D52" s="337"/>
      <c r="E52" s="337"/>
      <c r="F52" s="179"/>
    </row>
    <row r="53" spans="1:6" ht="15.75" customHeight="1">
      <c r="A53" s="426" t="s">
        <v>460</v>
      </c>
      <c r="B53" s="427"/>
      <c r="C53" s="181" t="s">
        <v>461</v>
      </c>
      <c r="D53" s="337"/>
      <c r="E53" s="337"/>
      <c r="F53" s="179"/>
    </row>
    <row r="54" spans="1:6" ht="16.5" customHeight="1">
      <c r="A54" s="430" t="s">
        <v>462</v>
      </c>
      <c r="B54" s="427"/>
      <c r="C54" s="181" t="s">
        <v>463</v>
      </c>
      <c r="D54" s="337"/>
      <c r="E54" s="337"/>
      <c r="F54" s="179"/>
    </row>
    <row r="55" spans="1:6" ht="15.75" customHeight="1" thickBot="1">
      <c r="A55" s="433" t="s">
        <v>464</v>
      </c>
      <c r="B55" s="421"/>
      <c r="C55" s="183" t="s">
        <v>465</v>
      </c>
      <c r="D55" s="340">
        <v>0</v>
      </c>
      <c r="E55" s="340">
        <v>0</v>
      </c>
      <c r="F55" s="179"/>
    </row>
    <row r="56" spans="1:6" ht="21" customHeight="1" thickBot="1">
      <c r="A56" s="412" t="s">
        <v>466</v>
      </c>
      <c r="B56" s="413"/>
      <c r="C56" s="178" t="s">
        <v>467</v>
      </c>
      <c r="D56" s="335">
        <v>102200</v>
      </c>
      <c r="E56" s="335">
        <f>E57+E58+E59+E60+E61+E62+E63</f>
        <v>138164.55</v>
      </c>
      <c r="F56" s="179"/>
    </row>
    <row r="57" spans="1:6" ht="15" customHeight="1">
      <c r="A57" s="414" t="s">
        <v>468</v>
      </c>
      <c r="B57" s="415"/>
      <c r="C57" s="180" t="s">
        <v>469</v>
      </c>
      <c r="D57" s="336">
        <v>209300.63</v>
      </c>
      <c r="E57" s="336">
        <v>19866.55</v>
      </c>
      <c r="F57" s="179"/>
    </row>
    <row r="58" spans="1:6" ht="15" customHeight="1">
      <c r="A58" s="430" t="s">
        <v>470</v>
      </c>
      <c r="B58" s="427"/>
      <c r="C58" s="181" t="s">
        <v>159</v>
      </c>
      <c r="D58" s="337">
        <v>179963.15</v>
      </c>
      <c r="E58" s="337">
        <v>0</v>
      </c>
      <c r="F58" s="179"/>
    </row>
    <row r="59" spans="1:6" ht="31.5" customHeight="1">
      <c r="A59" s="430" t="s">
        <v>471</v>
      </c>
      <c r="B59" s="427"/>
      <c r="C59" s="181" t="s">
        <v>472</v>
      </c>
      <c r="D59" s="337">
        <v>29337.48</v>
      </c>
      <c r="E59" s="337"/>
      <c r="F59" s="179"/>
    </row>
    <row r="60" spans="1:6" ht="15" customHeight="1">
      <c r="A60" s="430" t="s">
        <v>473</v>
      </c>
      <c r="B60" s="427"/>
      <c r="C60" s="181" t="s">
        <v>474</v>
      </c>
      <c r="D60" s="337"/>
      <c r="E60" s="337"/>
      <c r="F60" s="179"/>
    </row>
    <row r="61" spans="1:6" ht="15" customHeight="1">
      <c r="A61" s="430" t="s">
        <v>475</v>
      </c>
      <c r="B61" s="427"/>
      <c r="C61" s="181" t="s">
        <v>476</v>
      </c>
      <c r="D61" s="337"/>
      <c r="E61" s="337"/>
      <c r="F61" s="179"/>
    </row>
    <row r="62" spans="1:6" ht="15" customHeight="1">
      <c r="A62" s="430" t="s">
        <v>477</v>
      </c>
      <c r="B62" s="427"/>
      <c r="C62" s="181" t="s">
        <v>478</v>
      </c>
      <c r="D62" s="337">
        <v>0</v>
      </c>
      <c r="E62" s="337">
        <v>118298</v>
      </c>
      <c r="F62" s="179"/>
    </row>
    <row r="63" spans="1:6" ht="29.25" customHeight="1" thickBot="1">
      <c r="A63" s="434" t="s">
        <v>479</v>
      </c>
      <c r="B63" s="429"/>
      <c r="C63" s="182" t="s">
        <v>480</v>
      </c>
      <c r="D63" s="338"/>
      <c r="E63" s="338"/>
      <c r="F63" s="179"/>
    </row>
    <row r="64" spans="1:6" ht="15" customHeight="1" thickBot="1">
      <c r="A64" s="412" t="s">
        <v>481</v>
      </c>
      <c r="B64" s="413"/>
      <c r="C64" s="178" t="s">
        <v>482</v>
      </c>
      <c r="D64" s="335">
        <v>-69100.63</v>
      </c>
      <c r="E64" s="335">
        <v>-138164.55</v>
      </c>
      <c r="F64" s="179"/>
    </row>
    <row r="65" spans="1:6" ht="15" customHeight="1" thickBot="1">
      <c r="A65" s="412" t="s">
        <v>483</v>
      </c>
      <c r="B65" s="413"/>
      <c r="C65" s="178" t="s">
        <v>484</v>
      </c>
      <c r="D65" s="335">
        <v>69100.63</v>
      </c>
      <c r="E65" s="335">
        <v>138164.55</v>
      </c>
      <c r="F65" s="179"/>
    </row>
    <row r="66" spans="1:6" ht="15" customHeight="1" thickBot="1">
      <c r="A66" s="410" t="s">
        <v>485</v>
      </c>
      <c r="B66" s="411"/>
      <c r="C66" s="176"/>
      <c r="D66" s="339"/>
      <c r="E66" s="339"/>
      <c r="F66" s="179"/>
    </row>
    <row r="67" spans="1:6" ht="15" customHeight="1" thickBot="1">
      <c r="A67" s="412" t="s">
        <v>486</v>
      </c>
      <c r="B67" s="413"/>
      <c r="C67" s="178" t="s">
        <v>487</v>
      </c>
      <c r="D67" s="335">
        <v>0</v>
      </c>
      <c r="E67" s="335">
        <v>69210</v>
      </c>
      <c r="F67" s="179"/>
    </row>
    <row r="68" spans="1:6" ht="15" customHeight="1">
      <c r="A68" s="414" t="s">
        <v>488</v>
      </c>
      <c r="B68" s="435"/>
      <c r="C68" s="180" t="s">
        <v>489</v>
      </c>
      <c r="D68" s="336"/>
      <c r="E68" s="336"/>
      <c r="F68" s="179"/>
    </row>
    <row r="69" spans="1:6" ht="15" customHeight="1">
      <c r="A69" s="430" t="s">
        <v>490</v>
      </c>
      <c r="B69" s="427"/>
      <c r="C69" s="181" t="s">
        <v>162</v>
      </c>
      <c r="D69" s="337">
        <v>0</v>
      </c>
      <c r="E69" s="337">
        <v>69210</v>
      </c>
      <c r="F69" s="179"/>
    </row>
    <row r="70" spans="1:6" ht="15" customHeight="1" thickBot="1">
      <c r="A70" s="434" t="s">
        <v>491</v>
      </c>
      <c r="B70" s="429"/>
      <c r="C70" s="182" t="s">
        <v>163</v>
      </c>
      <c r="D70" s="338"/>
      <c r="E70" s="338"/>
      <c r="F70" s="179"/>
    </row>
    <row r="71" spans="1:6" ht="15" customHeight="1" thickBot="1">
      <c r="A71" s="412" t="s">
        <v>492</v>
      </c>
      <c r="B71" s="413"/>
      <c r="C71" s="178" t="s">
        <v>493</v>
      </c>
      <c r="D71" s="335">
        <v>1876000</v>
      </c>
      <c r="E71" s="335">
        <v>0</v>
      </c>
      <c r="F71" s="179"/>
    </row>
    <row r="72" spans="1:6" ht="15" customHeight="1">
      <c r="A72" s="432" t="s">
        <v>494</v>
      </c>
      <c r="B72" s="415"/>
      <c r="C72" s="180" t="s">
        <v>495</v>
      </c>
      <c r="D72" s="336"/>
      <c r="E72" s="336"/>
      <c r="F72" s="179"/>
    </row>
    <row r="73" spans="1:6" ht="15" customHeight="1">
      <c r="A73" s="430" t="s">
        <v>496</v>
      </c>
      <c r="B73" s="427"/>
      <c r="C73" s="181" t="s">
        <v>497</v>
      </c>
      <c r="D73" s="337"/>
      <c r="E73" s="337"/>
      <c r="F73" s="179"/>
    </row>
    <row r="74" spans="1:6" ht="15" customHeight="1">
      <c r="A74" s="430" t="s">
        <v>498</v>
      </c>
      <c r="B74" s="427"/>
      <c r="C74" s="181" t="s">
        <v>499</v>
      </c>
      <c r="D74" s="337"/>
      <c r="E74" s="337"/>
      <c r="F74" s="179"/>
    </row>
    <row r="75" spans="1:6" ht="15" customHeight="1" thickBot="1">
      <c r="A75" s="434" t="s">
        <v>500</v>
      </c>
      <c r="B75" s="429"/>
      <c r="C75" s="182" t="s">
        <v>501</v>
      </c>
      <c r="D75" s="338">
        <v>1876000</v>
      </c>
      <c r="E75" s="338"/>
      <c r="F75" s="179"/>
    </row>
    <row r="76" spans="1:6" ht="15" customHeight="1" thickBot="1">
      <c r="A76" s="412" t="s">
        <v>502</v>
      </c>
      <c r="B76" s="413"/>
      <c r="C76" s="178" t="s">
        <v>503</v>
      </c>
      <c r="D76" s="335">
        <v>-1876000</v>
      </c>
      <c r="E76" s="335">
        <v>69210</v>
      </c>
      <c r="F76" s="179"/>
    </row>
    <row r="77" spans="1:6" ht="15" customHeight="1" thickBot="1">
      <c r="A77" s="412" t="s">
        <v>504</v>
      </c>
      <c r="B77" s="413"/>
      <c r="C77" s="178" t="s">
        <v>164</v>
      </c>
      <c r="D77" s="335">
        <v>1876000</v>
      </c>
      <c r="E77" s="335">
        <v>-69210</v>
      </c>
      <c r="F77" s="179"/>
    </row>
    <row r="78" spans="1:6" ht="15" customHeight="1" thickBot="1">
      <c r="A78" s="412" t="s">
        <v>505</v>
      </c>
      <c r="B78" s="413"/>
      <c r="C78" s="178" t="s">
        <v>506</v>
      </c>
      <c r="D78" s="335">
        <v>0</v>
      </c>
      <c r="E78" s="335">
        <v>726224.19</v>
      </c>
      <c r="F78" s="179"/>
    </row>
    <row r="79" spans="1:6" ht="15" customHeight="1" thickBot="1">
      <c r="A79" s="412" t="s">
        <v>507</v>
      </c>
      <c r="B79" s="413"/>
      <c r="C79" s="178" t="s">
        <v>166</v>
      </c>
      <c r="D79" s="335">
        <v>964886.66</v>
      </c>
      <c r="E79" s="335">
        <v>0</v>
      </c>
      <c r="F79" s="179"/>
    </row>
    <row r="80" spans="1:6" ht="15" customHeight="1" thickBot="1">
      <c r="A80" s="412" t="s">
        <v>508</v>
      </c>
      <c r="B80" s="413"/>
      <c r="C80" s="178" t="s">
        <v>167</v>
      </c>
      <c r="D80" s="335">
        <v>0</v>
      </c>
      <c r="E80" s="335">
        <v>726224.19</v>
      </c>
      <c r="F80" s="179"/>
    </row>
    <row r="81" spans="1:6" ht="15" customHeight="1" thickBot="1">
      <c r="A81" s="412" t="s">
        <v>509</v>
      </c>
      <c r="B81" s="413"/>
      <c r="C81" s="178" t="s">
        <v>510</v>
      </c>
      <c r="D81" s="335">
        <v>964886.66</v>
      </c>
      <c r="E81" s="335">
        <v>0</v>
      </c>
      <c r="F81" s="179"/>
    </row>
    <row r="82" spans="1:6" ht="15" customHeight="1" thickBot="1">
      <c r="A82" s="412" t="s">
        <v>511</v>
      </c>
      <c r="B82" s="413"/>
      <c r="C82" s="178" t="s">
        <v>512</v>
      </c>
      <c r="D82" s="335">
        <v>1817050.18</v>
      </c>
      <c r="E82" s="335">
        <v>1090825.99</v>
      </c>
      <c r="F82" s="179"/>
    </row>
    <row r="83" spans="1:6" ht="30" customHeight="1" thickBot="1">
      <c r="A83" s="412" t="s">
        <v>513</v>
      </c>
      <c r="B83" s="413"/>
      <c r="C83" s="178" t="s">
        <v>514</v>
      </c>
      <c r="D83" s="335">
        <v>0</v>
      </c>
      <c r="E83" s="335">
        <v>0</v>
      </c>
      <c r="F83" s="179"/>
    </row>
    <row r="84" spans="1:6" ht="25.5" customHeight="1" thickBot="1">
      <c r="A84" s="412" t="s">
        <v>515</v>
      </c>
      <c r="B84" s="413"/>
      <c r="C84" s="178" t="s">
        <v>516</v>
      </c>
      <c r="D84" s="335">
        <v>0</v>
      </c>
      <c r="E84" s="335">
        <v>0</v>
      </c>
      <c r="F84" s="179"/>
    </row>
    <row r="85" spans="1:6" ht="31.5" customHeight="1" thickBot="1">
      <c r="A85" s="431" t="s">
        <v>517</v>
      </c>
      <c r="B85" s="413"/>
      <c r="C85" s="178" t="s">
        <v>512</v>
      </c>
      <c r="D85" s="335">
        <f>D82+D80-D81+D83-D84</f>
        <v>852163.5199999999</v>
      </c>
      <c r="E85" s="335">
        <f>E82+E80-E81+E83-E84</f>
        <v>1817050.18</v>
      </c>
      <c r="F85" s="179"/>
    </row>
    <row r="86" spans="2:7" ht="24" customHeight="1">
      <c r="B86" s="29"/>
      <c r="D86" s="27"/>
      <c r="E86" s="27"/>
      <c r="G86" s="179"/>
    </row>
    <row r="87" spans="1:5" ht="12.75">
      <c r="A87" s="10" t="s">
        <v>670</v>
      </c>
      <c r="B87" s="184"/>
      <c r="C87" s="185" t="s">
        <v>212</v>
      </c>
      <c r="D87" s="437" t="s">
        <v>518</v>
      </c>
      <c r="E87" s="437"/>
    </row>
    <row r="88" spans="1:2" ht="12.75">
      <c r="A88" s="10" t="s">
        <v>727</v>
      </c>
      <c r="B88" s="184"/>
    </row>
    <row r="89" spans="4:6" ht="12.75">
      <c r="D89" s="437" t="s">
        <v>519</v>
      </c>
      <c r="E89" s="437"/>
      <c r="F89" s="27"/>
    </row>
    <row r="90" spans="4:5" ht="12.75">
      <c r="D90" s="436" t="s">
        <v>666</v>
      </c>
      <c r="E90" s="436"/>
    </row>
    <row r="91" ht="12.75">
      <c r="D91" s="27"/>
    </row>
    <row r="92" ht="12.75">
      <c r="D92" s="27"/>
    </row>
    <row r="93" ht="12.75">
      <c r="D93" s="27"/>
    </row>
  </sheetData>
  <sheetProtection/>
  <mergeCells count="80">
    <mergeCell ref="D90:E90"/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dataValidations count="1">
    <dataValidation type="decimal" allowBlank="1" showInputMessage="1" showErrorMessage="1" errorTitle="Microsoft Excel" error="Neočekivna vrsta podatka!&#10;Molimo unesite broj." sqref="D16:E16 D18:E25 D29:E29 D32:E32 D34:E35">
      <formula1>-1000000000000</formula1>
      <formula2>1000000000000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M13">
      <selection activeCell="R35" sqref="R35:T35"/>
    </sheetView>
  </sheetViews>
  <sheetFormatPr defaultColWidth="9.140625" defaultRowHeight="12.75"/>
  <cols>
    <col min="1" max="1" width="10.421875" style="10" customWidth="1"/>
    <col min="2" max="2" width="9.140625" style="10" customWidth="1"/>
    <col min="3" max="3" width="9.421875" style="10" customWidth="1"/>
    <col min="4" max="4" width="10.28125" style="10" customWidth="1"/>
    <col min="5" max="7" width="9.140625" style="10" customWidth="1"/>
    <col min="8" max="8" width="8.57421875" style="10" customWidth="1"/>
    <col min="9" max="10" width="9.140625" style="10" customWidth="1"/>
    <col min="11" max="11" width="14.140625" style="10" customWidth="1"/>
    <col min="12" max="13" width="9.140625" style="10" customWidth="1"/>
    <col min="14" max="14" width="5.57421875" style="10" customWidth="1"/>
    <col min="15" max="32" width="7.28125" style="10" customWidth="1"/>
    <col min="33" max="16384" width="9.140625" style="10" customWidth="1"/>
  </cols>
  <sheetData>
    <row r="1" spans="1:13" ht="12.75">
      <c r="A1" s="156" t="s">
        <v>214</v>
      </c>
      <c r="B1" s="151"/>
      <c r="C1" s="1"/>
      <c r="D1" s="158" t="s">
        <v>673</v>
      </c>
      <c r="E1" s="157"/>
      <c r="M1" s="157" t="s">
        <v>596</v>
      </c>
    </row>
    <row r="2" spans="1:5" ht="12.75">
      <c r="A2" s="156" t="s">
        <v>603</v>
      </c>
      <c r="B2" s="151"/>
      <c r="C2" s="1"/>
      <c r="D2" s="158" t="s">
        <v>674</v>
      </c>
      <c r="E2" s="150"/>
    </row>
    <row r="3" spans="1:5" ht="12.75">
      <c r="A3" s="156" t="s">
        <v>383</v>
      </c>
      <c r="B3" s="152"/>
      <c r="C3" s="1"/>
      <c r="D3" s="355" t="s">
        <v>675</v>
      </c>
      <c r="E3" s="32"/>
    </row>
    <row r="4" spans="1:14" ht="12.75">
      <c r="A4" s="41" t="s">
        <v>604</v>
      </c>
      <c r="B4" s="32"/>
      <c r="C4" s="1"/>
      <c r="D4" s="438">
        <v>4263232820000</v>
      </c>
      <c r="E4" s="438"/>
      <c r="K4" s="131"/>
      <c r="L4" s="131"/>
      <c r="M4" s="131"/>
      <c r="N4" s="131"/>
    </row>
    <row r="5" spans="1:14" ht="15.75">
      <c r="A5" s="41" t="s">
        <v>602</v>
      </c>
      <c r="B5" s="151"/>
      <c r="C5" s="1"/>
      <c r="D5" s="438">
        <v>4263232820000</v>
      </c>
      <c r="E5" s="438"/>
      <c r="K5" s="439"/>
      <c r="L5" s="439"/>
      <c r="M5" s="439"/>
      <c r="N5" s="439"/>
    </row>
    <row r="6" spans="1:14" ht="15.75">
      <c r="A6" s="41"/>
      <c r="B6" s="151"/>
      <c r="C6" s="1"/>
      <c r="D6" s="1"/>
      <c r="E6" s="32"/>
      <c r="K6" s="164"/>
      <c r="L6" s="164"/>
      <c r="M6" s="164"/>
      <c r="N6" s="164"/>
    </row>
    <row r="7" spans="1:52" ht="18">
      <c r="A7" s="416" t="s">
        <v>605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</row>
    <row r="8" spans="1:18" ht="15.75" customHeight="1">
      <c r="A8" s="448" t="s">
        <v>728</v>
      </c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</row>
    <row r="9" spans="1:14" s="80" customFormat="1" ht="12.75">
      <c r="A9" s="41"/>
      <c r="B9" s="1"/>
      <c r="C9" s="1"/>
      <c r="D9" s="1"/>
      <c r="E9" s="151"/>
      <c r="K9" s="440"/>
      <c r="L9" s="440"/>
      <c r="M9" s="440"/>
      <c r="N9" s="440"/>
    </row>
    <row r="10" ht="12.75">
      <c r="AF10" s="10" t="s">
        <v>520</v>
      </c>
    </row>
    <row r="11" spans="1:32" ht="12.75">
      <c r="A11" s="441" t="s">
        <v>521</v>
      </c>
      <c r="B11" s="441"/>
      <c r="C11" s="441"/>
      <c r="D11" s="441"/>
      <c r="E11" s="441"/>
      <c r="F11" s="441"/>
      <c r="G11" s="441"/>
      <c r="H11" s="427"/>
      <c r="I11" s="442" t="s">
        <v>522</v>
      </c>
      <c r="J11" s="444" t="s">
        <v>606</v>
      </c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6"/>
      <c r="AA11" s="449" t="s">
        <v>523</v>
      </c>
      <c r="AB11" s="449"/>
      <c r="AC11" s="449"/>
      <c r="AD11" s="441" t="s">
        <v>524</v>
      </c>
      <c r="AE11" s="441"/>
      <c r="AF11" s="441"/>
    </row>
    <row r="12" spans="1:32" ht="58.5" customHeight="1">
      <c r="A12" s="441"/>
      <c r="B12" s="441"/>
      <c r="C12" s="441"/>
      <c r="D12" s="441"/>
      <c r="E12" s="441"/>
      <c r="F12" s="441"/>
      <c r="G12" s="441"/>
      <c r="H12" s="427"/>
      <c r="I12" s="443"/>
      <c r="J12" s="450" t="s">
        <v>525</v>
      </c>
      <c r="K12" s="451"/>
      <c r="L12" s="450" t="s">
        <v>526</v>
      </c>
      <c r="M12" s="452"/>
      <c r="N12" s="451"/>
      <c r="O12" s="441" t="s">
        <v>527</v>
      </c>
      <c r="P12" s="441"/>
      <c r="Q12" s="441"/>
      <c r="R12" s="441" t="s">
        <v>528</v>
      </c>
      <c r="S12" s="441"/>
      <c r="T12" s="441"/>
      <c r="U12" s="441" t="s">
        <v>529</v>
      </c>
      <c r="V12" s="441"/>
      <c r="W12" s="441"/>
      <c r="X12" s="441" t="s">
        <v>530</v>
      </c>
      <c r="Y12" s="441"/>
      <c r="Z12" s="441"/>
      <c r="AA12" s="449"/>
      <c r="AB12" s="449"/>
      <c r="AC12" s="449"/>
      <c r="AD12" s="441"/>
      <c r="AE12" s="441"/>
      <c r="AF12" s="441"/>
    </row>
    <row r="13" spans="1:32" s="168" customFormat="1" ht="12.75">
      <c r="A13" s="453">
        <v>1</v>
      </c>
      <c r="B13" s="453"/>
      <c r="C13" s="453"/>
      <c r="D13" s="453"/>
      <c r="E13" s="453"/>
      <c r="F13" s="453"/>
      <c r="G13" s="453"/>
      <c r="H13" s="454"/>
      <c r="I13" s="167">
        <v>2</v>
      </c>
      <c r="J13" s="455">
        <v>3</v>
      </c>
      <c r="K13" s="456"/>
      <c r="L13" s="457">
        <v>4</v>
      </c>
      <c r="M13" s="458"/>
      <c r="N13" s="459"/>
      <c r="O13" s="453">
        <v>5</v>
      </c>
      <c r="P13" s="453"/>
      <c r="Q13" s="453"/>
      <c r="R13" s="453">
        <v>6</v>
      </c>
      <c r="S13" s="453"/>
      <c r="T13" s="453"/>
      <c r="U13" s="453">
        <v>7</v>
      </c>
      <c r="V13" s="453"/>
      <c r="W13" s="453"/>
      <c r="X13" s="453">
        <v>8</v>
      </c>
      <c r="Y13" s="453"/>
      <c r="Z13" s="453"/>
      <c r="AA13" s="453">
        <v>9</v>
      </c>
      <c r="AB13" s="453"/>
      <c r="AC13" s="453"/>
      <c r="AD13" s="453">
        <v>10</v>
      </c>
      <c r="AE13" s="453"/>
      <c r="AF13" s="453"/>
    </row>
    <row r="14" spans="1:32" s="170" customFormat="1" ht="18.75" customHeight="1">
      <c r="A14" s="460" t="s">
        <v>729</v>
      </c>
      <c r="B14" s="460"/>
      <c r="C14" s="460"/>
      <c r="D14" s="460"/>
      <c r="E14" s="460"/>
      <c r="F14" s="460"/>
      <c r="G14" s="460"/>
      <c r="H14" s="427"/>
      <c r="I14" s="169">
        <v>901</v>
      </c>
      <c r="J14" s="461">
        <v>5000000</v>
      </c>
      <c r="K14" s="462"/>
      <c r="L14" s="461">
        <v>0</v>
      </c>
      <c r="M14" s="463"/>
      <c r="N14" s="462"/>
      <c r="O14" s="464">
        <v>0</v>
      </c>
      <c r="P14" s="464"/>
      <c r="Q14" s="464"/>
      <c r="R14" s="464">
        <v>1554621</v>
      </c>
      <c r="S14" s="464"/>
      <c r="T14" s="464"/>
      <c r="U14" s="464">
        <v>30018</v>
      </c>
      <c r="V14" s="464"/>
      <c r="W14" s="464"/>
      <c r="X14" s="464">
        <f>U14+R14+O14+L14+J14</f>
        <v>6584639</v>
      </c>
      <c r="Y14" s="464"/>
      <c r="Z14" s="464"/>
      <c r="AA14" s="464">
        <v>0</v>
      </c>
      <c r="AB14" s="464"/>
      <c r="AC14" s="464"/>
      <c r="AD14" s="464">
        <f>X14+AA14</f>
        <v>6584639</v>
      </c>
      <c r="AE14" s="464"/>
      <c r="AF14" s="464"/>
    </row>
    <row r="15" spans="1:32" s="172" customFormat="1" ht="18.75" customHeight="1">
      <c r="A15" s="427" t="s">
        <v>531</v>
      </c>
      <c r="B15" s="460"/>
      <c r="C15" s="460"/>
      <c r="D15" s="460"/>
      <c r="E15" s="460"/>
      <c r="F15" s="460"/>
      <c r="G15" s="460"/>
      <c r="H15" s="427"/>
      <c r="I15" s="171">
        <v>902</v>
      </c>
      <c r="J15" s="461">
        <v>0</v>
      </c>
      <c r="K15" s="462"/>
      <c r="L15" s="461">
        <v>0</v>
      </c>
      <c r="M15" s="463"/>
      <c r="N15" s="462"/>
      <c r="O15" s="464">
        <v>0</v>
      </c>
      <c r="P15" s="464"/>
      <c r="Q15" s="464"/>
      <c r="R15" s="464">
        <v>0</v>
      </c>
      <c r="S15" s="464"/>
      <c r="T15" s="464"/>
      <c r="U15" s="464">
        <v>0</v>
      </c>
      <c r="V15" s="464"/>
      <c r="W15" s="464"/>
      <c r="X15" s="464">
        <f aca="true" t="shared" si="0" ref="X15:X36">U15+R15+O15+L15+J15</f>
        <v>0</v>
      </c>
      <c r="Y15" s="464"/>
      <c r="Z15" s="464"/>
      <c r="AA15" s="464">
        <v>0</v>
      </c>
      <c r="AB15" s="464"/>
      <c r="AC15" s="464"/>
      <c r="AD15" s="464">
        <f aca="true" t="shared" si="1" ref="AD15:AD36">X15+AA15</f>
        <v>0</v>
      </c>
      <c r="AE15" s="464"/>
      <c r="AF15" s="464"/>
    </row>
    <row r="16" spans="1:32" s="172" customFormat="1" ht="18.75" customHeight="1">
      <c r="A16" s="427" t="s">
        <v>532</v>
      </c>
      <c r="B16" s="427"/>
      <c r="C16" s="427"/>
      <c r="D16" s="427"/>
      <c r="E16" s="427"/>
      <c r="F16" s="427"/>
      <c r="G16" s="427"/>
      <c r="H16" s="427"/>
      <c r="I16" s="171">
        <v>903</v>
      </c>
      <c r="J16" s="461">
        <v>0</v>
      </c>
      <c r="K16" s="462"/>
      <c r="L16" s="461">
        <v>0</v>
      </c>
      <c r="M16" s="463"/>
      <c r="N16" s="462"/>
      <c r="O16" s="464">
        <v>0</v>
      </c>
      <c r="P16" s="464"/>
      <c r="Q16" s="464"/>
      <c r="R16" s="464">
        <v>0</v>
      </c>
      <c r="S16" s="464"/>
      <c r="T16" s="464"/>
      <c r="U16" s="464">
        <v>0</v>
      </c>
      <c r="V16" s="464"/>
      <c r="W16" s="464"/>
      <c r="X16" s="464">
        <f t="shared" si="0"/>
        <v>0</v>
      </c>
      <c r="Y16" s="464"/>
      <c r="Z16" s="464"/>
      <c r="AA16" s="464">
        <v>0</v>
      </c>
      <c r="AB16" s="464"/>
      <c r="AC16" s="464"/>
      <c r="AD16" s="464">
        <f t="shared" si="1"/>
        <v>0</v>
      </c>
      <c r="AE16" s="464"/>
      <c r="AF16" s="464"/>
    </row>
    <row r="17" spans="1:32" s="170" customFormat="1" ht="23.25" customHeight="1">
      <c r="A17" s="460" t="s">
        <v>730</v>
      </c>
      <c r="B17" s="460"/>
      <c r="C17" s="460"/>
      <c r="D17" s="460"/>
      <c r="E17" s="460"/>
      <c r="F17" s="460"/>
      <c r="G17" s="460"/>
      <c r="H17" s="427"/>
      <c r="I17" s="169">
        <v>904</v>
      </c>
      <c r="J17" s="461">
        <f>J14+J15+J16</f>
        <v>5000000</v>
      </c>
      <c r="K17" s="462"/>
      <c r="L17" s="461">
        <v>0</v>
      </c>
      <c r="M17" s="463"/>
      <c r="N17" s="462"/>
      <c r="O17" s="464">
        <v>0</v>
      </c>
      <c r="P17" s="464"/>
      <c r="Q17" s="464"/>
      <c r="R17" s="464">
        <f>R16+R15+R14</f>
        <v>1554621</v>
      </c>
      <c r="S17" s="464"/>
      <c r="T17" s="464"/>
      <c r="U17" s="464">
        <f>U16+U15+U14</f>
        <v>30018</v>
      </c>
      <c r="V17" s="464"/>
      <c r="W17" s="464"/>
      <c r="X17" s="464">
        <f t="shared" si="0"/>
        <v>6584639</v>
      </c>
      <c r="Y17" s="464"/>
      <c r="Z17" s="464"/>
      <c r="AA17" s="464">
        <v>0</v>
      </c>
      <c r="AB17" s="464"/>
      <c r="AC17" s="464"/>
      <c r="AD17" s="464">
        <f t="shared" si="1"/>
        <v>6584639</v>
      </c>
      <c r="AE17" s="464"/>
      <c r="AF17" s="464"/>
    </row>
    <row r="18" spans="1:32" s="172" customFormat="1" ht="18.75" customHeight="1">
      <c r="A18" s="427" t="s">
        <v>533</v>
      </c>
      <c r="B18" s="460"/>
      <c r="C18" s="460"/>
      <c r="D18" s="460"/>
      <c r="E18" s="460"/>
      <c r="F18" s="460"/>
      <c r="G18" s="460"/>
      <c r="H18" s="427"/>
      <c r="I18" s="171">
        <v>905</v>
      </c>
      <c r="J18" s="461">
        <v>0</v>
      </c>
      <c r="K18" s="462"/>
      <c r="L18" s="461">
        <v>0</v>
      </c>
      <c r="M18" s="463"/>
      <c r="N18" s="462"/>
      <c r="O18" s="464">
        <v>0</v>
      </c>
      <c r="P18" s="464"/>
      <c r="Q18" s="464"/>
      <c r="R18" s="464">
        <v>0</v>
      </c>
      <c r="S18" s="464"/>
      <c r="T18" s="464"/>
      <c r="U18" s="464">
        <v>0</v>
      </c>
      <c r="V18" s="464"/>
      <c r="W18" s="464"/>
      <c r="X18" s="464">
        <f t="shared" si="0"/>
        <v>0</v>
      </c>
      <c r="Y18" s="464"/>
      <c r="Z18" s="464"/>
      <c r="AA18" s="464">
        <v>0</v>
      </c>
      <c r="AB18" s="464"/>
      <c r="AC18" s="464"/>
      <c r="AD18" s="464">
        <f t="shared" si="1"/>
        <v>0</v>
      </c>
      <c r="AE18" s="464"/>
      <c r="AF18" s="464"/>
    </row>
    <row r="19" spans="1:32" s="172" customFormat="1" ht="18.75" customHeight="1">
      <c r="A19" s="427" t="s">
        <v>534</v>
      </c>
      <c r="B19" s="427"/>
      <c r="C19" s="427"/>
      <c r="D19" s="427"/>
      <c r="E19" s="427"/>
      <c r="F19" s="427"/>
      <c r="G19" s="427"/>
      <c r="H19" s="427"/>
      <c r="I19" s="171">
        <v>906</v>
      </c>
      <c r="J19" s="461">
        <v>0</v>
      </c>
      <c r="K19" s="462"/>
      <c r="L19" s="461">
        <v>0</v>
      </c>
      <c r="M19" s="463"/>
      <c r="N19" s="462"/>
      <c r="O19" s="464">
        <v>0</v>
      </c>
      <c r="P19" s="464"/>
      <c r="Q19" s="464"/>
      <c r="R19" s="464">
        <v>0</v>
      </c>
      <c r="S19" s="464"/>
      <c r="T19" s="464"/>
      <c r="U19" s="464">
        <v>0</v>
      </c>
      <c r="V19" s="464"/>
      <c r="W19" s="464"/>
      <c r="X19" s="464">
        <f t="shared" si="0"/>
        <v>0</v>
      </c>
      <c r="Y19" s="464"/>
      <c r="Z19" s="464"/>
      <c r="AA19" s="464">
        <v>0</v>
      </c>
      <c r="AB19" s="464"/>
      <c r="AC19" s="464"/>
      <c r="AD19" s="464">
        <f t="shared" si="1"/>
        <v>0</v>
      </c>
      <c r="AE19" s="464"/>
      <c r="AF19" s="464"/>
    </row>
    <row r="20" spans="1:32" s="172" customFormat="1" ht="18.75" customHeight="1">
      <c r="A20" s="427" t="s">
        <v>535</v>
      </c>
      <c r="B20" s="460"/>
      <c r="C20" s="460"/>
      <c r="D20" s="460"/>
      <c r="E20" s="460"/>
      <c r="F20" s="460"/>
      <c r="G20" s="460"/>
      <c r="H20" s="427"/>
      <c r="I20" s="171">
        <v>907</v>
      </c>
      <c r="J20" s="461">
        <v>0</v>
      </c>
      <c r="K20" s="462"/>
      <c r="L20" s="461">
        <v>0</v>
      </c>
      <c r="M20" s="463"/>
      <c r="N20" s="462"/>
      <c r="O20" s="464">
        <v>0</v>
      </c>
      <c r="P20" s="464"/>
      <c r="Q20" s="464"/>
      <c r="R20" s="464">
        <v>0</v>
      </c>
      <c r="S20" s="464"/>
      <c r="T20" s="464"/>
      <c r="U20" s="464">
        <v>0</v>
      </c>
      <c r="V20" s="464"/>
      <c r="W20" s="464"/>
      <c r="X20" s="464">
        <f t="shared" si="0"/>
        <v>0</v>
      </c>
      <c r="Y20" s="464"/>
      <c r="Z20" s="464"/>
      <c r="AA20" s="464">
        <v>0</v>
      </c>
      <c r="AB20" s="464"/>
      <c r="AC20" s="464"/>
      <c r="AD20" s="464">
        <f t="shared" si="1"/>
        <v>0</v>
      </c>
      <c r="AE20" s="464"/>
      <c r="AF20" s="464"/>
    </row>
    <row r="21" spans="1:32" s="172" customFormat="1" ht="18.75" customHeight="1">
      <c r="A21" s="427" t="s">
        <v>536</v>
      </c>
      <c r="B21" s="427"/>
      <c r="C21" s="427"/>
      <c r="D21" s="427"/>
      <c r="E21" s="427"/>
      <c r="F21" s="427"/>
      <c r="G21" s="427"/>
      <c r="H21" s="427"/>
      <c r="I21" s="171">
        <v>908</v>
      </c>
      <c r="J21" s="461">
        <v>0</v>
      </c>
      <c r="K21" s="462"/>
      <c r="L21" s="461">
        <v>0</v>
      </c>
      <c r="M21" s="463"/>
      <c r="N21" s="462"/>
      <c r="O21" s="464">
        <v>0</v>
      </c>
      <c r="P21" s="464"/>
      <c r="Q21" s="464"/>
      <c r="R21" s="464">
        <v>0</v>
      </c>
      <c r="S21" s="464"/>
      <c r="T21" s="464"/>
      <c r="U21" s="464">
        <v>30018</v>
      </c>
      <c r="V21" s="464"/>
      <c r="W21" s="464"/>
      <c r="X21" s="464">
        <f t="shared" si="0"/>
        <v>30018</v>
      </c>
      <c r="Y21" s="464"/>
      <c r="Z21" s="464"/>
      <c r="AA21" s="464">
        <v>0</v>
      </c>
      <c r="AB21" s="464"/>
      <c r="AC21" s="464"/>
      <c r="AD21" s="464">
        <f t="shared" si="1"/>
        <v>30018</v>
      </c>
      <c r="AE21" s="464"/>
      <c r="AF21" s="464"/>
    </row>
    <row r="22" spans="1:32" s="172" customFormat="1" ht="18.75" customHeight="1">
      <c r="A22" s="427" t="s">
        <v>537</v>
      </c>
      <c r="B22" s="460"/>
      <c r="C22" s="460"/>
      <c r="D22" s="460"/>
      <c r="E22" s="460"/>
      <c r="F22" s="460"/>
      <c r="G22" s="460"/>
      <c r="H22" s="427"/>
      <c r="I22" s="171">
        <v>909</v>
      </c>
      <c r="J22" s="461">
        <v>0</v>
      </c>
      <c r="K22" s="462"/>
      <c r="L22" s="461">
        <v>0</v>
      </c>
      <c r="M22" s="463"/>
      <c r="N22" s="462"/>
      <c r="O22" s="464">
        <v>0</v>
      </c>
      <c r="P22" s="464"/>
      <c r="Q22" s="464"/>
      <c r="R22" s="464">
        <v>0</v>
      </c>
      <c r="S22" s="464"/>
      <c r="T22" s="464"/>
      <c r="U22" s="464">
        <v>-2243865</v>
      </c>
      <c r="V22" s="464"/>
      <c r="W22" s="464"/>
      <c r="X22" s="464">
        <f t="shared" si="0"/>
        <v>-2243865</v>
      </c>
      <c r="Y22" s="464"/>
      <c r="Z22" s="464"/>
      <c r="AA22" s="464">
        <v>0</v>
      </c>
      <c r="AB22" s="464"/>
      <c r="AC22" s="464"/>
      <c r="AD22" s="464">
        <f t="shared" si="1"/>
        <v>-2243865</v>
      </c>
      <c r="AE22" s="464"/>
      <c r="AF22" s="464"/>
    </row>
    <row r="23" spans="1:32" s="172" customFormat="1" ht="18.75" customHeight="1">
      <c r="A23" s="427" t="s">
        <v>538</v>
      </c>
      <c r="B23" s="460"/>
      <c r="C23" s="460"/>
      <c r="D23" s="460"/>
      <c r="E23" s="460"/>
      <c r="F23" s="460"/>
      <c r="G23" s="460"/>
      <c r="H23" s="427"/>
      <c r="I23" s="171">
        <v>910</v>
      </c>
      <c r="J23" s="461">
        <v>0</v>
      </c>
      <c r="K23" s="462"/>
      <c r="L23" s="461">
        <v>0</v>
      </c>
      <c r="M23" s="463"/>
      <c r="N23" s="462"/>
      <c r="O23" s="464">
        <v>0</v>
      </c>
      <c r="P23" s="464"/>
      <c r="Q23" s="464"/>
      <c r="R23" s="464">
        <v>0</v>
      </c>
      <c r="S23" s="464"/>
      <c r="T23" s="464"/>
      <c r="U23" s="464">
        <v>0</v>
      </c>
      <c r="V23" s="464"/>
      <c r="W23" s="464"/>
      <c r="X23" s="464">
        <f t="shared" si="0"/>
        <v>0</v>
      </c>
      <c r="Y23" s="464"/>
      <c r="Z23" s="464"/>
      <c r="AA23" s="464">
        <v>0</v>
      </c>
      <c r="AB23" s="464"/>
      <c r="AC23" s="464"/>
      <c r="AD23" s="464">
        <f t="shared" si="1"/>
        <v>0</v>
      </c>
      <c r="AE23" s="464"/>
      <c r="AF23" s="464"/>
    </row>
    <row r="24" spans="1:32" s="172" customFormat="1" ht="18.75" customHeight="1">
      <c r="A24" s="427" t="s">
        <v>539</v>
      </c>
      <c r="B24" s="427"/>
      <c r="C24" s="427"/>
      <c r="D24" s="427"/>
      <c r="E24" s="427"/>
      <c r="F24" s="427"/>
      <c r="G24" s="427"/>
      <c r="H24" s="427"/>
      <c r="I24" s="171">
        <v>911</v>
      </c>
      <c r="J24" s="461">
        <v>0</v>
      </c>
      <c r="K24" s="462"/>
      <c r="L24" s="461">
        <v>0</v>
      </c>
      <c r="M24" s="463"/>
      <c r="N24" s="462"/>
      <c r="O24" s="464">
        <v>0</v>
      </c>
      <c r="P24" s="464"/>
      <c r="Q24" s="464"/>
      <c r="R24" s="464">
        <v>0</v>
      </c>
      <c r="S24" s="464"/>
      <c r="T24" s="464"/>
      <c r="U24" s="464">
        <v>0</v>
      </c>
      <c r="V24" s="464"/>
      <c r="W24" s="464"/>
      <c r="X24" s="464">
        <f t="shared" si="0"/>
        <v>0</v>
      </c>
      <c r="Y24" s="464"/>
      <c r="Z24" s="464"/>
      <c r="AA24" s="464">
        <v>0</v>
      </c>
      <c r="AB24" s="464"/>
      <c r="AC24" s="464"/>
      <c r="AD24" s="464">
        <f t="shared" si="1"/>
        <v>0</v>
      </c>
      <c r="AE24" s="464"/>
      <c r="AF24" s="464"/>
    </row>
    <row r="25" spans="1:32" s="170" customFormat="1" ht="21.75" customHeight="1">
      <c r="A25" s="460" t="s">
        <v>731</v>
      </c>
      <c r="B25" s="460"/>
      <c r="C25" s="460"/>
      <c r="D25" s="460"/>
      <c r="E25" s="460"/>
      <c r="F25" s="460"/>
      <c r="G25" s="460"/>
      <c r="H25" s="427"/>
      <c r="I25" s="169">
        <v>912</v>
      </c>
      <c r="J25" s="461">
        <v>5000000</v>
      </c>
      <c r="K25" s="462"/>
      <c r="L25" s="461">
        <v>0</v>
      </c>
      <c r="M25" s="463"/>
      <c r="N25" s="462"/>
      <c r="O25" s="464">
        <v>0</v>
      </c>
      <c r="P25" s="464"/>
      <c r="Q25" s="464"/>
      <c r="R25" s="464">
        <f>R24+R23+R22+R21+R20+R18+R17</f>
        <v>1554621</v>
      </c>
      <c r="S25" s="464"/>
      <c r="T25" s="464"/>
      <c r="U25" s="464">
        <v>-2213847</v>
      </c>
      <c r="V25" s="464"/>
      <c r="W25" s="464"/>
      <c r="X25" s="464">
        <f t="shared" si="0"/>
        <v>4340774</v>
      </c>
      <c r="Y25" s="464"/>
      <c r="Z25" s="464"/>
      <c r="AA25" s="464">
        <v>0</v>
      </c>
      <c r="AB25" s="464"/>
      <c r="AC25" s="464"/>
      <c r="AD25" s="464">
        <f t="shared" si="1"/>
        <v>4340774</v>
      </c>
      <c r="AE25" s="464"/>
      <c r="AF25" s="464"/>
    </row>
    <row r="26" spans="1:32" s="172" customFormat="1" ht="18.75" customHeight="1">
      <c r="A26" s="427" t="s">
        <v>540</v>
      </c>
      <c r="B26" s="460"/>
      <c r="C26" s="460"/>
      <c r="D26" s="460"/>
      <c r="E26" s="460"/>
      <c r="F26" s="460"/>
      <c r="G26" s="460"/>
      <c r="H26" s="427"/>
      <c r="I26" s="171">
        <v>913</v>
      </c>
      <c r="J26" s="461">
        <v>0</v>
      </c>
      <c r="K26" s="462"/>
      <c r="L26" s="461">
        <v>0</v>
      </c>
      <c r="M26" s="463"/>
      <c r="N26" s="462"/>
      <c r="O26" s="464">
        <v>0</v>
      </c>
      <c r="P26" s="464"/>
      <c r="Q26" s="464"/>
      <c r="R26" s="464">
        <v>0</v>
      </c>
      <c r="S26" s="464"/>
      <c r="T26" s="464"/>
      <c r="U26" s="464">
        <v>0</v>
      </c>
      <c r="V26" s="464"/>
      <c r="W26" s="464"/>
      <c r="X26" s="464">
        <f t="shared" si="0"/>
        <v>0</v>
      </c>
      <c r="Y26" s="464"/>
      <c r="Z26" s="464"/>
      <c r="AA26" s="464">
        <v>0</v>
      </c>
      <c r="AB26" s="464"/>
      <c r="AC26" s="464"/>
      <c r="AD26" s="464">
        <f t="shared" si="1"/>
        <v>0</v>
      </c>
      <c r="AE26" s="464"/>
      <c r="AF26" s="464"/>
    </row>
    <row r="27" spans="1:32" s="172" customFormat="1" ht="18.75" customHeight="1">
      <c r="A27" s="427" t="s">
        <v>541</v>
      </c>
      <c r="B27" s="427"/>
      <c r="C27" s="427"/>
      <c r="D27" s="427"/>
      <c r="E27" s="427"/>
      <c r="F27" s="427"/>
      <c r="G27" s="427"/>
      <c r="H27" s="427"/>
      <c r="I27" s="171">
        <v>914</v>
      </c>
      <c r="J27" s="461">
        <v>0</v>
      </c>
      <c r="K27" s="462"/>
      <c r="L27" s="461">
        <v>0</v>
      </c>
      <c r="M27" s="463"/>
      <c r="N27" s="462"/>
      <c r="O27" s="464">
        <v>0</v>
      </c>
      <c r="P27" s="464"/>
      <c r="Q27" s="464"/>
      <c r="R27" s="464">
        <v>0</v>
      </c>
      <c r="S27" s="464"/>
      <c r="T27" s="464"/>
      <c r="U27" s="464">
        <v>0</v>
      </c>
      <c r="V27" s="464"/>
      <c r="W27" s="464"/>
      <c r="X27" s="464">
        <f t="shared" si="0"/>
        <v>0</v>
      </c>
      <c r="Y27" s="464"/>
      <c r="Z27" s="464"/>
      <c r="AA27" s="464">
        <v>0</v>
      </c>
      <c r="AB27" s="464"/>
      <c r="AC27" s="464"/>
      <c r="AD27" s="464">
        <f t="shared" si="1"/>
        <v>0</v>
      </c>
      <c r="AE27" s="464"/>
      <c r="AF27" s="464"/>
    </row>
    <row r="28" spans="1:32" s="170" customFormat="1" ht="25.5" customHeight="1">
      <c r="A28" s="460" t="s">
        <v>732</v>
      </c>
      <c r="B28" s="460"/>
      <c r="C28" s="460"/>
      <c r="D28" s="460"/>
      <c r="E28" s="460"/>
      <c r="F28" s="460"/>
      <c r="G28" s="460"/>
      <c r="H28" s="427"/>
      <c r="I28" s="169">
        <v>915</v>
      </c>
      <c r="J28" s="461">
        <v>5000000</v>
      </c>
      <c r="K28" s="462"/>
      <c r="L28" s="461">
        <v>0</v>
      </c>
      <c r="M28" s="463"/>
      <c r="N28" s="462"/>
      <c r="O28" s="464">
        <v>0</v>
      </c>
      <c r="P28" s="464"/>
      <c r="Q28" s="464"/>
      <c r="R28" s="464">
        <f>R27+R26+R25</f>
        <v>1554621</v>
      </c>
      <c r="S28" s="464"/>
      <c r="T28" s="464"/>
      <c r="U28" s="464">
        <f>U27+U26+U25</f>
        <v>-2213847</v>
      </c>
      <c r="V28" s="464"/>
      <c r="W28" s="464"/>
      <c r="X28" s="464">
        <f t="shared" si="0"/>
        <v>4340774</v>
      </c>
      <c r="Y28" s="464"/>
      <c r="Z28" s="464"/>
      <c r="AA28" s="464">
        <v>0</v>
      </c>
      <c r="AB28" s="464"/>
      <c r="AC28" s="464"/>
      <c r="AD28" s="464">
        <f t="shared" si="1"/>
        <v>4340774</v>
      </c>
      <c r="AE28" s="464"/>
      <c r="AF28" s="464"/>
    </row>
    <row r="29" spans="1:32" s="172" customFormat="1" ht="18.75" customHeight="1">
      <c r="A29" s="427" t="s">
        <v>542</v>
      </c>
      <c r="B29" s="460"/>
      <c r="C29" s="460"/>
      <c r="D29" s="460"/>
      <c r="E29" s="460"/>
      <c r="F29" s="460"/>
      <c r="G29" s="460"/>
      <c r="H29" s="427"/>
      <c r="I29" s="171">
        <v>916</v>
      </c>
      <c r="J29" s="461">
        <v>0</v>
      </c>
      <c r="K29" s="462"/>
      <c r="L29" s="461">
        <v>0</v>
      </c>
      <c r="M29" s="463"/>
      <c r="N29" s="462"/>
      <c r="O29" s="464">
        <v>0</v>
      </c>
      <c r="P29" s="464"/>
      <c r="Q29" s="464"/>
      <c r="R29" s="464">
        <v>0</v>
      </c>
      <c r="S29" s="464"/>
      <c r="T29" s="464"/>
      <c r="U29" s="464">
        <v>0</v>
      </c>
      <c r="V29" s="464"/>
      <c r="W29" s="464"/>
      <c r="X29" s="464">
        <f t="shared" si="0"/>
        <v>0</v>
      </c>
      <c r="Y29" s="464"/>
      <c r="Z29" s="464"/>
      <c r="AA29" s="464">
        <v>0</v>
      </c>
      <c r="AB29" s="464"/>
      <c r="AC29" s="464"/>
      <c r="AD29" s="464">
        <f t="shared" si="1"/>
        <v>0</v>
      </c>
      <c r="AE29" s="464"/>
      <c r="AF29" s="464"/>
    </row>
    <row r="30" spans="1:32" s="172" customFormat="1" ht="18.75" customHeight="1">
      <c r="A30" s="427" t="s">
        <v>543</v>
      </c>
      <c r="B30" s="427"/>
      <c r="C30" s="427"/>
      <c r="D30" s="427"/>
      <c r="E30" s="427"/>
      <c r="F30" s="427"/>
      <c r="G30" s="427"/>
      <c r="H30" s="427"/>
      <c r="I30" s="171">
        <v>917</v>
      </c>
      <c r="J30" s="461">
        <v>0</v>
      </c>
      <c r="K30" s="462"/>
      <c r="L30" s="461">
        <v>0</v>
      </c>
      <c r="M30" s="463"/>
      <c r="N30" s="462"/>
      <c r="O30" s="464">
        <v>0</v>
      </c>
      <c r="P30" s="464"/>
      <c r="Q30" s="464"/>
      <c r="R30" s="464">
        <v>0</v>
      </c>
      <c r="S30" s="464"/>
      <c r="T30" s="464"/>
      <c r="U30" s="464">
        <v>0</v>
      </c>
      <c r="V30" s="464"/>
      <c r="W30" s="464"/>
      <c r="X30" s="464">
        <f t="shared" si="0"/>
        <v>0</v>
      </c>
      <c r="Y30" s="464"/>
      <c r="Z30" s="464"/>
      <c r="AA30" s="464">
        <v>0</v>
      </c>
      <c r="AB30" s="464"/>
      <c r="AC30" s="464"/>
      <c r="AD30" s="464">
        <f t="shared" si="1"/>
        <v>0</v>
      </c>
      <c r="AE30" s="464"/>
      <c r="AF30" s="464"/>
    </row>
    <row r="31" spans="1:32" s="172" customFormat="1" ht="18.75" customHeight="1">
      <c r="A31" s="427" t="s">
        <v>544</v>
      </c>
      <c r="B31" s="460"/>
      <c r="C31" s="460"/>
      <c r="D31" s="460"/>
      <c r="E31" s="460"/>
      <c r="F31" s="460"/>
      <c r="G31" s="460"/>
      <c r="H31" s="427"/>
      <c r="I31" s="171">
        <v>918</v>
      </c>
      <c r="J31" s="461">
        <v>0</v>
      </c>
      <c r="K31" s="462"/>
      <c r="L31" s="461">
        <v>0</v>
      </c>
      <c r="M31" s="463"/>
      <c r="N31" s="462"/>
      <c r="O31" s="464">
        <v>0</v>
      </c>
      <c r="P31" s="464"/>
      <c r="Q31" s="464"/>
      <c r="R31" s="464">
        <v>0</v>
      </c>
      <c r="S31" s="464"/>
      <c r="T31" s="464"/>
      <c r="U31" s="464">
        <v>0</v>
      </c>
      <c r="V31" s="464"/>
      <c r="W31" s="464"/>
      <c r="X31" s="464">
        <f t="shared" si="0"/>
        <v>0</v>
      </c>
      <c r="Y31" s="464"/>
      <c r="Z31" s="464"/>
      <c r="AA31" s="464">
        <v>0</v>
      </c>
      <c r="AB31" s="464"/>
      <c r="AC31" s="464"/>
      <c r="AD31" s="464">
        <f t="shared" si="1"/>
        <v>0</v>
      </c>
      <c r="AE31" s="464"/>
      <c r="AF31" s="464"/>
    </row>
    <row r="32" spans="1:32" s="172" customFormat="1" ht="18.75" customHeight="1">
      <c r="A32" s="427" t="s">
        <v>545</v>
      </c>
      <c r="B32" s="427"/>
      <c r="C32" s="427"/>
      <c r="D32" s="427"/>
      <c r="E32" s="427"/>
      <c r="F32" s="427"/>
      <c r="G32" s="427"/>
      <c r="H32" s="427"/>
      <c r="I32" s="171">
        <v>919</v>
      </c>
      <c r="J32" s="461">
        <v>0</v>
      </c>
      <c r="K32" s="462"/>
      <c r="L32" s="461">
        <v>0</v>
      </c>
      <c r="M32" s="463"/>
      <c r="N32" s="462"/>
      <c r="O32" s="464">
        <v>0</v>
      </c>
      <c r="P32" s="464"/>
      <c r="Q32" s="464"/>
      <c r="R32" s="464">
        <v>0</v>
      </c>
      <c r="S32" s="464"/>
      <c r="T32" s="464"/>
      <c r="U32" s="464">
        <v>52200</v>
      </c>
      <c r="V32" s="464"/>
      <c r="W32" s="464"/>
      <c r="X32" s="464">
        <f t="shared" si="0"/>
        <v>52200</v>
      </c>
      <c r="Y32" s="464"/>
      <c r="Z32" s="464"/>
      <c r="AA32" s="464">
        <v>0</v>
      </c>
      <c r="AB32" s="464"/>
      <c r="AC32" s="464"/>
      <c r="AD32" s="464">
        <f t="shared" si="1"/>
        <v>52200</v>
      </c>
      <c r="AE32" s="464"/>
      <c r="AF32" s="464"/>
    </row>
    <row r="33" spans="1:32" s="172" customFormat="1" ht="18.75" customHeight="1">
      <c r="A33" s="427" t="s">
        <v>546</v>
      </c>
      <c r="B33" s="460"/>
      <c r="C33" s="460"/>
      <c r="D33" s="460"/>
      <c r="E33" s="460"/>
      <c r="F33" s="460"/>
      <c r="G33" s="460"/>
      <c r="H33" s="427"/>
      <c r="I33" s="171">
        <v>920</v>
      </c>
      <c r="J33" s="461">
        <v>0</v>
      </c>
      <c r="K33" s="462"/>
      <c r="L33" s="461">
        <v>0</v>
      </c>
      <c r="M33" s="463"/>
      <c r="N33" s="462"/>
      <c r="O33" s="464">
        <v>0</v>
      </c>
      <c r="P33" s="464"/>
      <c r="Q33" s="464"/>
      <c r="R33" s="464">
        <v>0</v>
      </c>
      <c r="S33" s="464"/>
      <c r="T33" s="464"/>
      <c r="U33" s="464">
        <v>0</v>
      </c>
      <c r="V33" s="464"/>
      <c r="W33" s="464"/>
      <c r="X33" s="464">
        <f t="shared" si="0"/>
        <v>0</v>
      </c>
      <c r="Y33" s="464"/>
      <c r="Z33" s="464"/>
      <c r="AA33" s="464">
        <v>0</v>
      </c>
      <c r="AB33" s="464"/>
      <c r="AC33" s="464"/>
      <c r="AD33" s="464">
        <f t="shared" si="1"/>
        <v>0</v>
      </c>
      <c r="AE33" s="464"/>
      <c r="AF33" s="464"/>
    </row>
    <row r="34" spans="1:32" s="172" customFormat="1" ht="18.75" customHeight="1">
      <c r="A34" s="427" t="s">
        <v>547</v>
      </c>
      <c r="B34" s="460"/>
      <c r="C34" s="460"/>
      <c r="D34" s="460"/>
      <c r="E34" s="460"/>
      <c r="F34" s="460"/>
      <c r="G34" s="460"/>
      <c r="H34" s="427"/>
      <c r="I34" s="171">
        <v>921</v>
      </c>
      <c r="J34" s="461">
        <v>-1000000</v>
      </c>
      <c r="K34" s="462"/>
      <c r="L34" s="461">
        <v>0</v>
      </c>
      <c r="M34" s="463"/>
      <c r="N34" s="462"/>
      <c r="O34" s="464">
        <v>0</v>
      </c>
      <c r="P34" s="464"/>
      <c r="Q34" s="464"/>
      <c r="R34" s="464">
        <v>-1213847</v>
      </c>
      <c r="S34" s="464"/>
      <c r="T34" s="464"/>
      <c r="U34" s="464">
        <v>2213847</v>
      </c>
      <c r="V34" s="464"/>
      <c r="W34" s="464"/>
      <c r="X34" s="464">
        <f t="shared" si="0"/>
        <v>0</v>
      </c>
      <c r="Y34" s="464"/>
      <c r="Z34" s="464"/>
      <c r="AA34" s="464">
        <v>0</v>
      </c>
      <c r="AB34" s="464"/>
      <c r="AC34" s="464"/>
      <c r="AD34" s="464">
        <f t="shared" si="1"/>
        <v>0</v>
      </c>
      <c r="AE34" s="464"/>
      <c r="AF34" s="464"/>
    </row>
    <row r="35" spans="1:32" s="172" customFormat="1" ht="18.75" customHeight="1">
      <c r="A35" s="427" t="s">
        <v>548</v>
      </c>
      <c r="B35" s="427"/>
      <c r="C35" s="427"/>
      <c r="D35" s="427"/>
      <c r="E35" s="427"/>
      <c r="F35" s="427"/>
      <c r="G35" s="427"/>
      <c r="H35" s="427"/>
      <c r="I35" s="171">
        <v>922</v>
      </c>
      <c r="J35" s="461">
        <v>0</v>
      </c>
      <c r="K35" s="462"/>
      <c r="L35" s="461">
        <v>0</v>
      </c>
      <c r="M35" s="463"/>
      <c r="N35" s="462"/>
      <c r="O35" s="464">
        <v>0</v>
      </c>
      <c r="P35" s="464"/>
      <c r="Q35" s="464"/>
      <c r="R35" s="464">
        <v>0</v>
      </c>
      <c r="S35" s="464"/>
      <c r="T35" s="464"/>
      <c r="U35" s="464">
        <v>0</v>
      </c>
      <c r="V35" s="464"/>
      <c r="W35" s="464"/>
      <c r="X35" s="464">
        <f t="shared" si="0"/>
        <v>0</v>
      </c>
      <c r="Y35" s="464"/>
      <c r="Z35" s="464"/>
      <c r="AA35" s="464">
        <v>0</v>
      </c>
      <c r="AB35" s="464"/>
      <c r="AC35" s="464"/>
      <c r="AD35" s="464">
        <f t="shared" si="1"/>
        <v>0</v>
      </c>
      <c r="AE35" s="464"/>
      <c r="AF35" s="464"/>
    </row>
    <row r="36" spans="1:32" s="170" customFormat="1" ht="18.75" customHeight="1">
      <c r="A36" s="460" t="s">
        <v>733</v>
      </c>
      <c r="B36" s="460"/>
      <c r="C36" s="460"/>
      <c r="D36" s="460"/>
      <c r="E36" s="460"/>
      <c r="F36" s="460"/>
      <c r="G36" s="460"/>
      <c r="H36" s="427"/>
      <c r="I36" s="169">
        <v>923</v>
      </c>
      <c r="J36" s="461">
        <v>4000000</v>
      </c>
      <c r="K36" s="462"/>
      <c r="L36" s="461">
        <v>0</v>
      </c>
      <c r="M36" s="463"/>
      <c r="N36" s="462"/>
      <c r="O36" s="464">
        <v>0</v>
      </c>
      <c r="P36" s="464"/>
      <c r="Q36" s="464"/>
      <c r="R36" s="464">
        <f>R35+R34+R33+R32+R31+R30+R29+R28</f>
        <v>340774</v>
      </c>
      <c r="S36" s="464"/>
      <c r="T36" s="464"/>
      <c r="U36" s="464">
        <f>U35+U34+U33+U32+U31+U30+U29+U28</f>
        <v>52200</v>
      </c>
      <c r="V36" s="464"/>
      <c r="W36" s="464"/>
      <c r="X36" s="464">
        <f t="shared" si="0"/>
        <v>4392974</v>
      </c>
      <c r="Y36" s="464"/>
      <c r="Z36" s="464"/>
      <c r="AA36" s="464">
        <v>0</v>
      </c>
      <c r="AB36" s="464"/>
      <c r="AC36" s="464"/>
      <c r="AD36" s="464">
        <f t="shared" si="1"/>
        <v>4392974</v>
      </c>
      <c r="AE36" s="464"/>
      <c r="AF36" s="464"/>
    </row>
    <row r="38" spans="1:31" ht="12.75">
      <c r="A38" s="10" t="s">
        <v>671</v>
      </c>
      <c r="M38" s="10" t="s">
        <v>549</v>
      </c>
      <c r="AE38" s="10" t="s">
        <v>550</v>
      </c>
    </row>
    <row r="39" ht="12.75">
      <c r="A39" s="10" t="s">
        <v>685</v>
      </c>
    </row>
    <row r="59" spans="13:14" ht="12.75">
      <c r="M59" s="153"/>
      <c r="N59" s="153"/>
    </row>
  </sheetData>
  <sheetProtection/>
  <mergeCells count="233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D4:E4"/>
    <mergeCell ref="D5:E5"/>
    <mergeCell ref="K5:N5"/>
    <mergeCell ref="K9:N9"/>
    <mergeCell ref="A11:H12"/>
    <mergeCell ref="I11:I12"/>
    <mergeCell ref="J11:Z11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7.140625" style="292" customWidth="1"/>
    <col min="2" max="2" width="61.00390625" style="275" bestFit="1" customWidth="1"/>
    <col min="3" max="16384" width="9.140625" style="275" customWidth="1"/>
  </cols>
  <sheetData>
    <row r="1" spans="1:11" ht="12.75">
      <c r="A1" s="294" t="s">
        <v>672</v>
      </c>
      <c r="B1" s="273" t="s">
        <v>590</v>
      </c>
      <c r="C1" s="274"/>
      <c r="E1" s="274"/>
      <c r="F1" s="274"/>
      <c r="G1" s="276"/>
      <c r="I1" s="277"/>
      <c r="J1" s="277"/>
      <c r="K1" s="277"/>
    </row>
    <row r="2" spans="1:11" ht="12.75">
      <c r="A2" s="465" t="s">
        <v>598</v>
      </c>
      <c r="B2" s="273" t="s">
        <v>597</v>
      </c>
      <c r="C2" s="274"/>
      <c r="E2" s="274"/>
      <c r="F2" s="274"/>
      <c r="G2" s="276"/>
      <c r="I2" s="277"/>
      <c r="J2" s="277"/>
      <c r="K2" s="277"/>
    </row>
    <row r="3" spans="1:11" ht="34.5" customHeight="1">
      <c r="A3" s="466"/>
      <c r="B3" s="273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48.75" customHeight="1">
      <c r="A4" s="296" t="s">
        <v>591</v>
      </c>
      <c r="B4" s="296" t="s">
        <v>592</v>
      </c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2.75">
      <c r="A5" s="348" t="s">
        <v>734</v>
      </c>
      <c r="B5" s="352" t="s">
        <v>735</v>
      </c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2.75">
      <c r="A6" s="349"/>
      <c r="B6" s="352" t="s">
        <v>736</v>
      </c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2.75">
      <c r="A7" s="349" t="s">
        <v>680</v>
      </c>
      <c r="B7" s="381" t="s">
        <v>737</v>
      </c>
      <c r="C7" s="278"/>
      <c r="D7" s="278"/>
      <c r="E7" s="278"/>
      <c r="F7" s="278"/>
      <c r="G7" s="278"/>
      <c r="H7" s="278"/>
      <c r="I7" s="278"/>
      <c r="J7" s="278"/>
      <c r="K7" s="278"/>
    </row>
    <row r="8" spans="1:11" ht="12.75">
      <c r="A8" s="349"/>
      <c r="B8" s="350" t="s">
        <v>744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349"/>
      <c r="B9" s="351" t="s">
        <v>738</v>
      </c>
      <c r="C9" s="278"/>
      <c r="D9" s="278"/>
      <c r="E9" s="278"/>
      <c r="F9" s="278"/>
      <c r="G9" s="278"/>
      <c r="H9" s="278"/>
      <c r="I9" s="278"/>
      <c r="J9" s="278"/>
      <c r="K9" s="278"/>
    </row>
    <row r="10" spans="1:11" ht="12.75">
      <c r="A10" s="349"/>
      <c r="B10" s="351" t="s">
        <v>740</v>
      </c>
      <c r="C10" s="278"/>
      <c r="D10" s="278"/>
      <c r="E10" s="278"/>
      <c r="F10" s="278"/>
      <c r="G10" s="278"/>
      <c r="H10" s="278"/>
      <c r="I10" s="278"/>
      <c r="J10" s="278"/>
      <c r="K10" s="278"/>
    </row>
    <row r="11" spans="1:11" ht="12.75">
      <c r="A11" s="349"/>
      <c r="B11" s="351"/>
      <c r="C11" s="278"/>
      <c r="D11" s="278"/>
      <c r="E11" s="278"/>
      <c r="F11" s="278"/>
      <c r="G11" s="278"/>
      <c r="H11" s="278"/>
      <c r="I11" s="278"/>
      <c r="J11" s="278"/>
      <c r="K11" s="278"/>
    </row>
    <row r="12" spans="1:11" ht="12.75">
      <c r="A12" s="382" t="s">
        <v>739</v>
      </c>
      <c r="B12" s="351" t="s">
        <v>745</v>
      </c>
      <c r="C12" s="278"/>
      <c r="D12" s="278"/>
      <c r="E12" s="278"/>
      <c r="F12" s="278"/>
      <c r="G12" s="278"/>
      <c r="H12" s="278"/>
      <c r="I12" s="278"/>
      <c r="J12" s="278"/>
      <c r="K12" s="278"/>
    </row>
    <row r="13" spans="1:11" ht="12.75">
      <c r="A13" s="349"/>
      <c r="B13" s="351" t="s">
        <v>741</v>
      </c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12.75">
      <c r="A14" s="349"/>
      <c r="B14" s="351" t="s">
        <v>742</v>
      </c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4" ht="12.75">
      <c r="A15" s="297"/>
      <c r="B15" s="353" t="s">
        <v>743</v>
      </c>
      <c r="C15" s="347"/>
      <c r="D15" s="347"/>
    </row>
    <row r="16" spans="1:2" ht="12.75">
      <c r="A16" s="299"/>
      <c r="B16" s="353"/>
    </row>
    <row r="17" spans="1:2" ht="12.75">
      <c r="A17" s="300"/>
      <c r="B17" s="353"/>
    </row>
    <row r="18" spans="1:2" ht="12.75">
      <c r="A18" s="301"/>
      <c r="B18" s="383"/>
    </row>
    <row r="19" spans="1:2" ht="12.75">
      <c r="A19" s="301"/>
      <c r="B19" s="298"/>
    </row>
    <row r="20" spans="1:2" ht="12.75">
      <c r="A20" s="301"/>
      <c r="B20" s="298"/>
    </row>
    <row r="21" spans="1:2" ht="12.75">
      <c r="A21" s="302"/>
      <c r="B21" s="298"/>
    </row>
    <row r="22" spans="1:2" ht="12.75">
      <c r="A22" s="301"/>
      <c r="B22" s="298"/>
    </row>
    <row r="23" spans="1:2" ht="12.75">
      <c r="A23" s="301"/>
      <c r="B23" s="298"/>
    </row>
    <row r="24" spans="1:2" ht="12.75">
      <c r="A24" s="301"/>
      <c r="B24" s="298"/>
    </row>
    <row r="25" spans="1:2" ht="17.25" customHeight="1">
      <c r="A25" s="297"/>
      <c r="B25" s="298"/>
    </row>
    <row r="26" spans="1:2" ht="12.75">
      <c r="A26" s="301"/>
      <c r="B26" s="298"/>
    </row>
    <row r="27" spans="1:2" ht="12.75">
      <c r="A27" s="301"/>
      <c r="B27" s="298"/>
    </row>
    <row r="28" spans="1:2" ht="12.75">
      <c r="A28" s="301"/>
      <c r="B28" s="298"/>
    </row>
    <row r="29" spans="1:2" ht="12.75">
      <c r="A29" s="301"/>
      <c r="B29" s="298"/>
    </row>
    <row r="30" spans="1:2" ht="12.75">
      <c r="A30" s="301"/>
      <c r="B30" s="298"/>
    </row>
    <row r="31" spans="1:2" ht="12.75">
      <c r="A31" s="301"/>
      <c r="B31" s="298"/>
    </row>
    <row r="33" spans="1:2" ht="12.75">
      <c r="A33" s="293" t="s">
        <v>722</v>
      </c>
      <c r="B33" s="276"/>
    </row>
    <row r="34" spans="1:2" ht="12.75">
      <c r="A34" s="294"/>
      <c r="B34" s="295"/>
    </row>
    <row r="35" ht="12.75">
      <c r="B35" s="276" t="s">
        <v>589</v>
      </c>
    </row>
    <row r="36" ht="12.75">
      <c r="B36" s="295"/>
    </row>
    <row r="37" ht="12.75">
      <c r="B37" s="275" t="s">
        <v>668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2013-02-27T09:51:37Z</cp:lastPrinted>
  <dcterms:created xsi:type="dcterms:W3CDTF">2010-09-03T11:16:46Z</dcterms:created>
  <dcterms:modified xsi:type="dcterms:W3CDTF">2016-04-02T08:14:21Z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