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5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4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<sst xmlns="http://schemas.openxmlformats.org/spreadsheetml/2006/main" count="922" uniqueCount="701">
  <si>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</si>
  <si>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</si>
  <si>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</si>
  <si>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</si>
  <si>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</si>
  <si>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</si>
  <si>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</si>
  <si>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</si>
  <si>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</si>
  <si>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</si>
  <si>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</si>
  <si>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</si>
  <si>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</si>
  <si>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</si>
  <si>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</si>
  <si>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</si>
  <si>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</si>
  <si>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</si>
  <si>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</si>
  <si>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</si>
  <si>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</si>
  <si>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</si>
  <si>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</si>
  <si>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</si>
  <si>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</si>
  <si>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</si>
  <si>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</si>
  <si>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</si>
  <si>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</si>
  <si>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</si>
  <si>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</si>
  <si>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</si>
  <si>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</si>
  <si>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</si>
  <si>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</si>
  <si>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</si>
  <si>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</si>
  <si>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</si>
  <si>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</si>
  <si>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</si>
  <si>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</si>
  <si>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</si>
  <si>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</si>
  <si>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</si>
  <si>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</si>
  <si>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</si>
  <si>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</si>
  <si>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</si>
  <si>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</si>
  <si>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</si>
  <si>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</si>
  <si>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</si>
  <si>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</si>
  <si>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</si>
  <si>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</si>
  <si>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</si>
  <si>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</si>
  <si>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</si>
  <si>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</si>
  <si>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</si>
  <si>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</si>
  <si>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</si>
  <si>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</si>
  <si>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</si>
  <si>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</si>
  <si>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</si>
  <si>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</si>
  <si>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</si>
  <si>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</si>
  <si>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</si>
  <si>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</si>
  <si>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</si>
  <si>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</si>
  <si>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</si>
  <si>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</si>
  <si>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</si>
  <si>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</si>
  <si>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</si>
  <si>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</si>
  <si>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</si>
  <si>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</si>
  <si>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</si>
  <si>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</si>
  <si>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</si>
  <si>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</si>
  <si>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</si>
  <si>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</si>
  <si>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</si>
  <si>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</si>
  <si>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</si>
  <si>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</si>
  <si>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</si>
  <si>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</si>
  <si>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</si>
  <si>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</si>
  <si>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</si>
  <si>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</si>
  <si>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</si>
  <si>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</si>
  <si>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</si>
  <si>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</si>
  <si>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</si>
  <si>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</si>
  <si>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</si>
  <si>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</si>
  <si>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</si>
  <si>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</si>
  <si>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</si>
  <si>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</si>
  <si>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</si>
  <si>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</si>
  <si>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</si>
  <si>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</si>
  <si>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</si>
  <si>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</si>
  <si>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</si>
  <si>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</si>
  <si>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</si>
  <si>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</si>
  <si>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</si>
  <si>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</si>
  <si>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</si>
  <si>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</si>
  <si>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</si>
  <si>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</si>
  <si>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</si>
  <si>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</si>
  <si>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</si>
  <si>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</si>
  <si>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</si>
  <si>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</si>
  <si>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</si>
  <si>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</si>
  <si>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</si>
  <si>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</si>
  <si>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</si>
  <si>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</si>
  <si>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</si>
  <si>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</si>
  <si>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</si>
  <si>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</si>
  <si>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</si>
  <si>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</si>
  <si>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</si>
  <si>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</si>
  <si>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</si>
  <si>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</si>
  <si>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</si>
  <si>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</si>
  <si>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</si>
  <si>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</si>
  <si>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</si>
  <si>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</si>
  <si>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</si>
  <si>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</si>
  <si>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</si>
  <si>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</si>
  <si>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</si>
  <si>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</si>
  <si>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</si>
  <si>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</si>
  <si>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</si>
  <si>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</si>
  <si>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</si>
  <si>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</si>
  <si>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</si>
  <si>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</si>
  <si>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</si>
  <si>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</si>
  <si>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</si>
  <si>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</si>
  <si>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</si>
  <si>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</si>
  <si>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</si>
  <si>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</si>
  <si>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</si>
  <si>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</si>
  <si>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</si>
  <si>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</si>
  <si>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</si>
  <si>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</si>
  <si>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</si>
  <si>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</si>
  <si>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</si>
  <si>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</si>
  <si>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</si>
  <si>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</si>
  <si>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</si>
  <si>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</si>
  <si>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</si>
  <si>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</si>
  <si>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</si>
  <si>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</si>
  <si>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</si>
  <si>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</si>
  <si>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</si>
  <si>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</si>
  <si>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</si>
  <si>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</si>
  <si>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</si>
  <si>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</si>
  <si>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</si>
  <si>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</si>
  <si>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</si>
  <si>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</si>
  <si>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</si>
  <si>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</si>
  <si>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</si>
  <si>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</si>
  <si>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</si>
  <si>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</si>
  <si>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</si>
  <si>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</si>
  <si>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</si>
  <si>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</si>
  <si>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</si>
  <si>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</si>
  <si>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</si>
  <si>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</si>
  <si>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</si>
  <si>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</si>
  <si>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</si>
  <si>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</si>
  <si>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</si>
  <si>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</si>
  <si>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</si>
  <si>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</si>
  <si>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</si>
  <si>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</si>
  <si>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</si>
  <si>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</si>
  <si>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</si>
  <si>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</si>
  <si>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</si>
  <si>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</si>
  <si>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</si>
  <si>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</si>
  <si>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</si>
  <si>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</si>
  <si>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</si>
  <si>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</si>
  <si>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</si>
  <si>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</si>
  <si>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</si>
  <si>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</si>
  <si>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</si>
  <si>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</si>
  <si>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</si>
  <si>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</si>
  <si>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</si>
  <si>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</si>
  <si>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</si>
  <si>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</si>
  <si>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</si>
  <si>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</si>
  <si>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</si>
  <si>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</si>
  <si>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</si>
  <si>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</si>
  <si>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</si>
  <si>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</si>
  <si>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</si>
  <si>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</si>
  <si>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</si>
  <si>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</si>
  <si>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</si>
  <si>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</si>
  <si>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</si>
  <si>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</si>
  <si>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</si>
  <si>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</si>
  <si>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</si>
  <si>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</si>
  <si>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</si>
  <si>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</si>
  <si>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</si>
  <si>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</si>
  <si>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</si>
  <si>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</si>
  <si>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</si>
  <si>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</si>
  <si>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</si>
  <si>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</si>
  <si>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</si>
  <si>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</si>
  <si>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</si>
  <si>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</si>
  <si>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</si>
  <si>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</si>
  <si>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</si>
  <si>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</si>
  <si>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</si>
  <si>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</si>
  <si>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</si>
  <si>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</si>
  <si>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</si>
  <si>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</si>
  <si>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</si>
  <si>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</si>
  <si>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</si>
  <si>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</si>
  <si>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</si>
  <si>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</si>
  <si>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</si>
  <si>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</si>
  <si>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</si>
  <si>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</si>
  <si>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</si>
  <si>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</si>
  <si>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</si>
  <si>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</si>
  <si>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</si>
  <si>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</si>
  <si>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</si>
  <si>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</si>
  <si>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</si>
  <si>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</si>
  <si>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</si>
  <si>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</si>
  <si>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</si>
  <si>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</si>
  <si>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</si>
  <si>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</si>
  <si>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</si>
  <si>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</si>
  <si>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</si>
  <si>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</si>
  <si>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</si>
  <si>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</si>
  <si>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</si>
  <si>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</si>
  <si>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</si>
  <si>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</si>
  <si>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</si>
  <si>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</si>
  <si>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</si>
  <si>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</si>
  <si>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</si>
  <si>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</si>
  <si>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</si>
  <si>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</si>
  <si>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</si>
  <si>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</si>
  <si>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</si>
  <si>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</si>
  <si>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</si>
  <si>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</si>
  <si>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</si>
  <si>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</si>
  <si>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</si>
  <si>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</si>
  <si>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</si>
  <si>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</si>
  <si>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</si>
  <si>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</si>
  <si>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</si>
  <si>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</si>
  <si>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</si>
  <si>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</si>
  <si>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</si>
  <si>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</si>
  <si>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</si>
  <si>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</si>
  <si>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</si>
  <si>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</si>
  <si>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</si>
  <si>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</si>
  <si>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</si>
  <si>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</si>
  <si>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</si>
  <si>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</si>
  <si>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</si>
  <si>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</si>
  <si>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</si>
  <si>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</si>
  <si>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</si>
  <si>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</si>
  <si>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</si>
  <si>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</si>
  <si>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</si>
  <si>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</si>
  <si>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</si>
  <si>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</si>
  <si>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</si>
  <si>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</si>
  <si>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</si>
  <si>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</si>
  <si>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</si>
  <si>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</si>
  <si>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</si>
  <si>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</si>
  <si>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</si>
  <si>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</si>
  <si>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</si>
  <si>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</si>
  <si>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</si>
  <si>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</si>
  <si>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</si>
  <si>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</si>
  <si>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</si>
  <si>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</si>
  <si>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</si>
  <si>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</si>
  <si>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</si>
  <si>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</si>
  <si>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</si>
  <si>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</si>
  <si>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</si>
  <si>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</si>
  <si>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</si>
  <si>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</si>
  <si>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</si>
  <si>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</si>
  <si>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</si>
  <si>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</si>
  <si>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</si>
  <si>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</si>
  <si>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</si>
  <si>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</si>
  <si>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</si>
  <si>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</si>
  <si>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</si>
  <si>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</si>
  <si>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</si>
  <si>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</si>
  <si>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</si>
  <si>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</si>
  <si>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</si>
  <si>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</si>
  <si>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</si>
  <si>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</si>
  <si>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</si>
  <si>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</si>
  <si>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</si>
  <si>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</si>
  <si>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</si>
  <si>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</si>
  <si>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</si>
  <si>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</si>
  <si>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</si>
  <si>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</si>
  <si>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</si>
  <si>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</si>
  <si>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</si>
  <si>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</si>
  <si>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</si>
  <si>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</si>
  <si>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</si>
  <si>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</si>
  <si>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</si>
  <si>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</si>
  <si>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</si>
  <si>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</si>
  <si>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</si>
  <si>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</si>
  <si>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</si>
  <si>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</si>
  <si>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</si>
  <si>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</si>
  <si>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</si>
  <si>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</si>
  <si>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</si>
  <si>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</si>
  <si>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</si>
  <si>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</si>
  <si>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</si>
  <si>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</si>
  <si>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</si>
  <si>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</si>
  <si>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</si>
  <si>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</si>
  <si>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</si>
  <si>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</si>
  <si>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</si>
  <si>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</si>
  <si>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</si>
  <si>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</si>
  <si>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</si>
  <si>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</si>
  <si>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</si>
  <si>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</si>
  <si>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</si>
  <si>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</si>
  <si>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</si>
  <si>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</si>
  <si>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</si>
  <si>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</si>
  <si>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</si>
  <si>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</si>
  <si>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</si>
  <si>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</si>
  <si>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</si>
  <si>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</si>
  <si>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</si>
  <si>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</si>
  <si>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</si>
  <si>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</si>
  <si>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</si>
  <si>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</si>
  <si>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</si>
  <si>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</si>
  <si>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</si>
  <si>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</si>
  <si>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</si>
  <si>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</si>
  <si>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</si>
  <si>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</si>
  <si>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</si>
  <si>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</si>
  <si>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</si>
  <si>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</si>
  <si>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</si>
  <si>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</si>
  <si>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</si>
  <si>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</si>
  <si>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</si>
  <si>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</si>
  <si>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</si>
  <si>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</si>
  <si>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</si>
  <si>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</si>
  <si>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</si>
  <si>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</si>
  <si>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</si>
  <si>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</si>
  <si>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</si>
  <si>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</si>
  <si>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</si>
  <si>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</si>
  <si>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</si>
  <si>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</si>
  <si>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</si>
  <si>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</si>
  <si>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</si>
  <si>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</si>
  <si>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</si>
  <si>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</si>
  <si>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</si>
  <si>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</si>
  <si>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</si>
  <si>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</si>
  <si>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</si>
  <si>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</si>
  <si>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</si>
  <si>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</si>
  <si>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</si>
  <si>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</si>
  <si>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</si>
  <si>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</si>
  <si>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</si>
  <si>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</si>
  <si>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</si>
  <si>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</si>
  <si>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</si>
  <si>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</si>
  <si>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</si>
  <si>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</si>
  <si>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</si>
  <si>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</si>
  <si>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</si>
  <si>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</si>
  <si>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</si>
  <si>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</si>
  <si>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</si>
  <si>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</si>
  <si>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</si>
  <si>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</si>
  <si>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</si>
  <si>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</si>
  <si>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</si>
  <si>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</si>
  <si>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</si>
  <si>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</si>
  <si>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</si>
  <si>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</si>
  <si>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</si>
  <si>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</si>
  <si>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</si>
  <si>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</si>
  <si>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</si>
  <si>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</si>
  <si>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</si>
  <si>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</si>
  <si>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</si>
  <si>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</si>
  <si>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</si>
  <si>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</si>
  <si>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</si>
  <si>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</si>
  <si>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</si>
  <si>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</si>
  <si>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</si>
  <si>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</si>
  <si>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</si>
  <si>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</si>
  <si>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</si>
  <si>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</si>
  <si>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</si>
  <si>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</si>
  <si>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</si>
  <si>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</si>
  <si>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</si>
  <si>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</si>
  <si>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</si>
  <si>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</si>
  <si>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</si>
  <si>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</si>
  <si>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</si>
  <si>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</si>
  <si>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</si>
  <si>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</si>
  <si>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</si>
  <si>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</si>
  <si>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</si>
  <si>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</si>
  <si>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</si>
  <si>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</si>
  <si>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</si>
  <si>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</si>
  <si>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</si>
  <si>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</si>
  <si>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</si>
  <si>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</si>
  <si>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</si>
  <si>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</si>
  <si>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</si>
  <si>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</si>
  <si>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</si>
  <si>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</si>
  <si>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</si>
  <si>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</si>
  <si>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</si>
  <si>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</si>
  <si>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</si>
  <si>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</si>
  <si>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</si>
  <si>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</si>
  <si>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</si>
  <si>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</si>
  <si>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</si>
  <si>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</si>
  <si>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</si>
  <si>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</si>
  <si>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 xml:space="preserve">Naziv društva za osiguranje :  D.D. za osiguranje '' CAMELIJA'' </t>
  </si>
  <si>
    <r>
      <t>Sjedište :</t>
    </r>
    <r>
      <rPr>
        <b/>
        <u val="single"/>
        <sz val="10"/>
        <rFont val="Arial"/>
        <family val="2"/>
      </rPr>
      <t xml:space="preserve">  BIHAĆ           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</si>
  <si>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 65.12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</si>
  <si>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4263232820000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</si>
  <si>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426323232820000                                               </t>
    </r>
  </si>
  <si>
    <r>
      <t xml:space="preserve">Stanje </t>
    </r>
    <r>
      <rPr>
        <b/>
        <u val="single"/>
        <sz val="10"/>
        <rFont val="Arial"/>
        <family val="2"/>
      </rPr>
      <t xml:space="preserve">  30.06.   </t>
    </r>
    <r>
      <rPr>
        <b/>
        <sz val="10"/>
        <rFont val="Arial"/>
        <family val="2"/>
      </rPr>
      <t xml:space="preserve"> tekuće godine</t>
    </r>
  </si>
  <si>
    <t>Mensur Čavkić</t>
  </si>
  <si>
    <t xml:space="preserve">D.D. za osiguranje ''CAMELIJA'' </t>
  </si>
  <si>
    <t xml:space="preserve">Dioničko društvo za osiguranje '' CAMELIJA''    </t>
  </si>
  <si>
    <t>Petog korpusa br.3 ,  77 000  BIHAĆ</t>
  </si>
  <si>
    <t>037-224-110,  037-228-436</t>
  </si>
  <si>
    <t xml:space="preserve">camelija@bih.net.ba </t>
  </si>
  <si>
    <r>
      <rPr>
        <sz val="8"/>
        <rFont val="Calibri"/>
        <family val="2"/>
      </rPr>
      <t xml:space="preserve">WWW </t>
    </r>
    <r>
      <rPr>
        <sz val="8"/>
        <color indexed="10"/>
        <rFont val="Calibri"/>
        <family val="2"/>
      </rPr>
      <t xml:space="preserve"> </t>
    </r>
    <r>
      <rPr>
        <sz val="9"/>
        <color indexed="10"/>
        <rFont val="Calibri"/>
        <family val="2"/>
      </rPr>
      <t>camelija-osiguranje.com</t>
    </r>
    <r>
      <rPr>
        <sz val="9"/>
        <rFont val="Calibri"/>
        <family val="2"/>
      </rPr>
      <t xml:space="preserve"> </t>
    </r>
  </si>
  <si>
    <t>da</t>
  </si>
  <si>
    <t xml:space="preserve">neživotna osiguranja </t>
  </si>
  <si>
    <t xml:space="preserve">2500 dionica,  1600 KM po dionici </t>
  </si>
  <si>
    <t>Čavkić Irfan, DOO ''Čavkić'' Bihać, HUT ''Aduna'' Bihać</t>
  </si>
  <si>
    <t>-</t>
  </si>
  <si>
    <r>
      <t>1.</t>
    </r>
    <r>
      <rPr>
        <sz val="7"/>
        <rFont val="Arial"/>
        <family val="2"/>
      </rPr>
      <t xml:space="preserve">   </t>
    </r>
    <r>
      <rPr>
        <sz val="10"/>
        <rFont val="Arial"/>
        <family val="2"/>
      </rPr>
      <t>Izbor radnih tijela Skupštine</t>
    </r>
  </si>
  <si>
    <t xml:space="preserve">2.  Usvajanje Zapisnika sa prethodne sjednice Skupštine </t>
  </si>
  <si>
    <t>Izvještaj sastavio/la:   Abdagić Sead</t>
  </si>
  <si>
    <t xml:space="preserve">Mensur  Čavkić </t>
  </si>
  <si>
    <t>01.01. do 30.06. prethodne godine</t>
  </si>
  <si>
    <t>01.01. do 30.06. tekuće godine</t>
  </si>
  <si>
    <r>
      <t xml:space="preserve">U </t>
    </r>
    <r>
      <rPr>
        <u val="single"/>
        <sz val="10"/>
        <rFont val="Arial"/>
        <family val="2"/>
      </rPr>
      <t>Bihaću</t>
    </r>
  </si>
  <si>
    <t xml:space="preserve"> Naziv emitenta: D.D. za osiguranje '' CAMELIJA'' Bihać </t>
  </si>
  <si>
    <r>
      <t xml:space="preserve">U  </t>
    </r>
    <r>
      <rPr>
        <u val="single"/>
        <sz val="10"/>
        <rFont val="Arial"/>
        <family val="2"/>
      </rPr>
      <t xml:space="preserve">Bihaću </t>
    </r>
  </si>
  <si>
    <t xml:space="preserve">Čavkić Amna,Ćirić Hava, Družić Enisa </t>
  </si>
  <si>
    <t>Mensur Čavkić -direktor,  Aida Crnkić-izvršni direktor</t>
  </si>
  <si>
    <r>
      <t xml:space="preserve">U </t>
    </r>
    <r>
      <rPr>
        <u val="single"/>
        <sz val="10"/>
        <rFont val="Arial"/>
        <family val="2"/>
      </rPr>
      <t xml:space="preserve">Bihaću </t>
    </r>
  </si>
  <si>
    <t>pozicija 923-(kolona 10) obrasca PK-promjene na kapitalu</t>
  </si>
  <si>
    <t>Bošnjić Adnan, Hodžić Muhamed, Botonjić Selma</t>
  </si>
  <si>
    <t>DOO ''REMES'' BIHAĆ</t>
  </si>
  <si>
    <t>Dana   24.07.2019.godine</t>
  </si>
  <si>
    <t>Dana  24.07.2019.godine</t>
  </si>
  <si>
    <t>Dana 24.07.2019.godine</t>
  </si>
  <si>
    <r>
      <t>za</t>
    </r>
    <r>
      <rPr>
        <b/>
        <u val="single"/>
        <sz val="10"/>
        <rFont val="Arial"/>
        <family val="2"/>
      </rPr>
      <t xml:space="preserve">     2019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30.06.2019   </t>
    </r>
  </si>
  <si>
    <r>
      <t xml:space="preserve">na dan </t>
    </r>
    <r>
      <rPr>
        <u val="single"/>
        <sz val="10"/>
        <rFont val="Arial"/>
        <family val="2"/>
      </rPr>
      <t xml:space="preserve">  30.06.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19</t>
    </r>
    <r>
      <rPr>
        <sz val="10"/>
        <rFont val="Arial"/>
        <family val="2"/>
      </rPr>
      <t xml:space="preserve"> godine</t>
    </r>
  </si>
  <si>
    <t>od 01.01.2019. do 30.06.2019.godine</t>
  </si>
  <si>
    <t>27.03.2019.godine, Bihać</t>
  </si>
  <si>
    <t>3.  Donošenje Odluke o usvajanju godišnjeg  izvještaja  o poslovanju  za 2018.god. koji uključuje finansijske izvještaje i izvještaj eksternog  revizora , nadzornog odbora,  i odbora za reviziju</t>
  </si>
  <si>
    <t>4. Donošenje Odluke o rasporedu dobiti ostvarene po godišnjem obračunu za 2018.godinu</t>
  </si>
  <si>
    <t>5. Donošenje Odluke o usvajanju godišnjeg izvještaja internog revizora za 2018.godinu</t>
  </si>
  <si>
    <t>6. Razno</t>
  </si>
  <si>
    <t xml:space="preserve">Odluka o usvajanju godišnjeg izvještaja DD za osiguranje ''CAMELIJA '' za  2018.godinu </t>
  </si>
  <si>
    <t xml:space="preserve">Odluka o rasporedu dobiti ostvarene po godišnjem obračunu za 2018.godinu </t>
  </si>
  <si>
    <t>U Bihaću , 24.07.2019.godine</t>
  </si>
  <si>
    <r>
      <t xml:space="preserve">za razdoblje od </t>
    </r>
    <r>
      <rPr>
        <u val="single"/>
        <sz val="10"/>
        <rFont val="Arial"/>
        <family val="2"/>
      </rPr>
      <t xml:space="preserve">   01.01.2019.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30.06.2019  </t>
    </r>
    <r>
      <rPr>
        <sz val="10"/>
        <rFont val="Arial"/>
        <family val="2"/>
      </rPr>
      <t xml:space="preserve"> godine</t>
    </r>
  </si>
  <si>
    <t>Za period koji završava na dan 30.06.2019. godine</t>
  </si>
  <si>
    <t>1. Stanje na dan 31.12.2017.godine</t>
  </si>
  <si>
    <r>
      <t>4. Ponovno iskazano stanje na dan 31.12.2017,odnosno 01.01.20</t>
    </r>
    <r>
      <rPr>
        <b/>
        <u val="single"/>
        <sz val="10"/>
        <rFont val="Arial"/>
        <family val="2"/>
      </rPr>
      <t>18.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</si>
  <si>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18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19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</si>
  <si>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18.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>19.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</si>
  <si>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30.06.20</t>
    </r>
    <r>
      <rPr>
        <b/>
        <u val="single"/>
        <sz val="10"/>
        <rFont val="Arial"/>
        <family val="2"/>
      </rPr>
      <t>19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</si>
  <si>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t>U Bihaću , 24.07.2019. godine</t>
  </si>
  <si>
    <t>povećanje kapitala  za iznos 442.714 KM, a nastalo usljed povećanja</t>
  </si>
  <si>
    <t>491.905 KM; a nakon izdvajanja za porez neto dobit je 442.714 KM.</t>
  </si>
  <si>
    <t>dobiti po polugodišnjem obračunu za 2019.godinu koja u brutu iznosi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</si>
</sst>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m\o\n\th\ d\,\ yyyy"/>
    <numFmt numFmtId="173" formatCode="#,#00"/>
    <numFmt numFmtId="174" formatCode="#,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1" fillId="0" borderId="0">
      <alignment/>
      <protection locked="0"/>
    </xf>
    <xf numFmtId="0" fontId="12" fillId="0" borderId="0" applyNumberFormat="0" applyFill="0" applyBorder="0" applyAlignment="0" applyProtection="0"/>
    <xf numFmtId="173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4" fontId="17" fillId="0" borderId="0">
      <alignment/>
      <protection locked="0"/>
    </xf>
    <xf numFmtId="174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4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6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30" xfId="0" applyFont="1" applyFill="1" applyBorder="1" applyAlignment="1">
      <alignment horizontal="center" vertical="center" wrapText="1"/>
    </xf>
    <xf numFmtId="0" fontId="31" fillId="0" borderId="31" xfId="66" applyFont="1" applyBorder="1" applyAlignment="1">
      <alignment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5" xfId="63" applyNumberFormat="1" applyFont="1" applyFill="1" applyBorder="1" applyAlignment="1">
      <alignment horizontal="center" vertical="center" wrapText="1"/>
      <protection/>
    </xf>
    <xf numFmtId="0" fontId="1" fillId="0" borderId="35" xfId="0" applyFont="1" applyFill="1" applyBorder="1" applyAlignment="1">
      <alignment horizontal="center" vertical="center" wrapText="1"/>
    </xf>
    <xf numFmtId="0" fontId="31" fillId="0" borderId="35" xfId="66" applyFont="1" applyBorder="1" applyAlignment="1">
      <alignment wrapText="1"/>
      <protection/>
    </xf>
    <xf numFmtId="0" fontId="1" fillId="0" borderId="35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1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0" fillId="0" borderId="31" xfId="66" applyFont="1" applyBorder="1" applyAlignment="1">
      <alignment horizontal="left"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16" fontId="1" fillId="0" borderId="36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6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8" xfId="0" applyFont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/>
    </xf>
    <xf numFmtId="3" fontId="0" fillId="0" borderId="40" xfId="0" applyNumberFormat="1" applyFont="1" applyBorder="1" applyAlignment="1">
      <alignment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7" xfId="63" applyNumberFormat="1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3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vertical="center"/>
    </xf>
    <xf numFmtId="49" fontId="35" fillId="0" borderId="41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21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wrapText="1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64" applyFont="1" applyBorder="1">
      <alignment/>
      <protection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5" xfId="64" applyFont="1" applyBorder="1">
      <alignment/>
      <protection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66" xfId="64" applyFont="1" applyBorder="1">
      <alignment/>
      <protection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3" xfId="0" applyFont="1" applyBorder="1" applyAlignment="1">
      <alignment horizontal="justify" vertical="top" wrapText="1"/>
    </xf>
    <xf numFmtId="0" fontId="0" fillId="0" borderId="43" xfId="64" applyFont="1" applyBorder="1">
      <alignment/>
      <protection/>
    </xf>
    <xf numFmtId="0" fontId="2" fillId="0" borderId="43" xfId="64" applyFont="1" applyBorder="1" applyAlignment="1">
      <alignment horizontal="left" vertical="center"/>
      <protection/>
    </xf>
    <xf numFmtId="0" fontId="0" fillId="0" borderId="43" xfId="64" applyFont="1" applyBorder="1" applyAlignment="1">
      <alignment horizontal="left" vertical="center"/>
      <protection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justify" vertical="top" wrapText="1"/>
    </xf>
    <xf numFmtId="0" fontId="2" fillId="0" borderId="43" xfId="0" applyFont="1" applyBorder="1" applyAlignment="1">
      <alignment vertical="top" wrapText="1"/>
    </xf>
    <xf numFmtId="1" fontId="2" fillId="0" borderId="18" xfId="0" applyNumberFormat="1" applyFont="1" applyBorder="1" applyAlignment="1">
      <alignment horizontal="right" vertical="center"/>
    </xf>
    <xf numFmtId="0" fontId="0" fillId="0" borderId="64" xfId="64" applyFont="1" applyBorder="1" applyAlignment="1">
      <alignment horizontal="left"/>
      <protection/>
    </xf>
    <xf numFmtId="0" fontId="18" fillId="0" borderId="65" xfId="57" applyBorder="1" applyAlignment="1" applyProtection="1">
      <alignment/>
      <protection/>
    </xf>
    <xf numFmtId="0" fontId="43" fillId="0" borderId="0" xfId="0" applyFont="1" applyAlignment="1">
      <alignment/>
    </xf>
    <xf numFmtId="0" fontId="0" fillId="0" borderId="65" xfId="64" applyFont="1" applyBorder="1" applyAlignment="1">
      <alignment horizontal="left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" fillId="0" borderId="64" xfId="64" applyFont="1" applyBorder="1">
      <alignment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37" fillId="22" borderId="0" xfId="0" applyFont="1" applyFill="1" applyAlignment="1">
      <alignment horizontal="center" vertical="center" wrapText="1"/>
    </xf>
    <xf numFmtId="0" fontId="36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5" fillId="0" borderId="71" xfId="0" applyFont="1" applyBorder="1" applyAlignment="1">
      <alignment vertical="center" wrapText="1"/>
    </xf>
    <xf numFmtId="0" fontId="0" fillId="0" borderId="72" xfId="0" applyFont="1" applyBorder="1" applyAlignment="1">
      <alignment wrapText="1"/>
    </xf>
    <xf numFmtId="0" fontId="35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6" xfId="0" applyFont="1" applyBorder="1" applyAlignment="1">
      <alignment wrapText="1"/>
    </xf>
    <xf numFmtId="0" fontId="37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77" xfId="0" applyFont="1" applyBorder="1" applyAlignment="1">
      <alignment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41" fillId="0" borderId="82" xfId="0" applyFont="1" applyBorder="1" applyAlignment="1">
      <alignment horizontal="left" vertical="center" wrapText="1"/>
    </xf>
    <xf numFmtId="0" fontId="0" fillId="0" borderId="43" xfId="0" applyFont="1" applyBorder="1" applyAlignment="1">
      <alignment wrapText="1"/>
    </xf>
    <xf numFmtId="0" fontId="41" fillId="0" borderId="83" xfId="0" applyFont="1" applyBorder="1" applyAlignment="1">
      <alignment horizontal="left" vertical="center" wrapText="1"/>
    </xf>
    <xf numFmtId="0" fontId="0" fillId="0" borderId="68" xfId="0" applyFont="1" applyBorder="1" applyAlignment="1">
      <alignment wrapText="1"/>
    </xf>
    <xf numFmtId="0" fontId="41" fillId="0" borderId="82" xfId="0" applyFont="1" applyBorder="1" applyAlignment="1">
      <alignment vertical="center" wrapText="1"/>
    </xf>
    <xf numFmtId="0" fontId="35" fillId="0" borderId="69" xfId="0" applyFont="1" applyBorder="1" applyAlignment="1">
      <alignment horizontal="left" vertical="center" wrapText="1"/>
    </xf>
    <xf numFmtId="0" fontId="41" fillId="0" borderId="73" xfId="0" applyFont="1" applyBorder="1" applyAlignment="1">
      <alignment horizontal="left" vertical="center" wrapText="1"/>
    </xf>
    <xf numFmtId="0" fontId="41" fillId="0" borderId="76" xfId="0" applyFont="1" applyBorder="1" applyAlignment="1">
      <alignment vertical="center" wrapText="1"/>
    </xf>
    <xf numFmtId="0" fontId="41" fillId="0" borderId="8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3" fontId="37" fillId="0" borderId="84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85" xfId="0" applyNumberFormat="1" applyFont="1" applyBorder="1" applyAlignment="1">
      <alignment/>
    </xf>
    <xf numFmtId="0" fontId="2" fillId="0" borderId="43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46" xfId="0" applyNumberFormat="1" applyFont="1" applyBorder="1" applyAlignment="1">
      <alignment wrapText="1"/>
    </xf>
    <xf numFmtId="3" fontId="37" fillId="0" borderId="43" xfId="0" applyNumberFormat="1" applyFont="1" applyBorder="1" applyAlignment="1">
      <alignment/>
    </xf>
    <xf numFmtId="0" fontId="2" fillId="0" borderId="0" xfId="64" applyFont="1" applyBorder="1" applyAlignment="1">
      <alignment horizontal="center" wrapText="1"/>
      <protection/>
    </xf>
    <xf numFmtId="0" fontId="0" fillId="0" borderId="21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elija@bih.net.ba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5.421875" style="328" bestFit="1" customWidth="1"/>
    <col min="2" max="2" width="73.8515625" style="310" bestFit="1" customWidth="1"/>
    <col min="3" max="16384" width="9.140625" style="310" customWidth="1"/>
  </cols>
  <sheetData>
    <row r="1" spans="1:11" ht="12.75">
      <c r="A1" s="307" t="s">
        <v>549</v>
      </c>
      <c r="B1" s="308" t="s">
        <v>587</v>
      </c>
      <c r="C1" s="309"/>
      <c r="E1" s="309"/>
      <c r="F1" s="309"/>
      <c r="G1" s="311"/>
      <c r="I1" s="312"/>
      <c r="J1" s="312"/>
      <c r="K1" s="312"/>
    </row>
    <row r="2" spans="1:11" ht="12.75">
      <c r="A2" s="196" t="s">
        <v>681</v>
      </c>
      <c r="B2" s="191" t="s">
        <v>550</v>
      </c>
      <c r="C2" s="196"/>
      <c r="D2" s="196"/>
      <c r="E2" s="196"/>
      <c r="F2" s="313"/>
      <c r="G2" s="313"/>
      <c r="H2" s="313"/>
      <c r="I2" s="313"/>
      <c r="J2" s="313"/>
      <c r="K2" s="313"/>
    </row>
    <row r="3" spans="1:11" ht="13.5" thickBot="1">
      <c r="A3" s="314" t="s">
        <v>551</v>
      </c>
      <c r="B3" s="314" t="s">
        <v>552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1:2" ht="13.5" thickTop="1">
      <c r="A4" s="315" t="s">
        <v>553</v>
      </c>
      <c r="B4" s="316"/>
    </row>
    <row r="5" spans="1:2" ht="12.75">
      <c r="A5" s="317" t="s">
        <v>554</v>
      </c>
      <c r="B5" s="318"/>
    </row>
    <row r="6" spans="1:2" ht="12.75">
      <c r="A6" s="319" t="s">
        <v>555</v>
      </c>
      <c r="B6" s="318" t="s">
        <v>651</v>
      </c>
    </row>
    <row r="7" spans="1:2" ht="12.75">
      <c r="A7" s="319"/>
      <c r="B7" s="318" t="s">
        <v>650</v>
      </c>
    </row>
    <row r="8" spans="1:2" ht="12.75">
      <c r="A8" s="318" t="s">
        <v>556</v>
      </c>
      <c r="B8" s="341" t="s">
        <v>652</v>
      </c>
    </row>
    <row r="9" spans="1:2" ht="12.75">
      <c r="A9" s="320" t="s">
        <v>557</v>
      </c>
      <c r="B9" s="318" t="s">
        <v>653</v>
      </c>
    </row>
    <row r="10" spans="1:2" ht="12.75">
      <c r="A10" s="318" t="s">
        <v>558</v>
      </c>
      <c r="B10" s="342" t="s">
        <v>654</v>
      </c>
    </row>
    <row r="11" spans="1:2" ht="12.75">
      <c r="A11" s="318" t="s">
        <v>559</v>
      </c>
      <c r="B11" s="343" t="s">
        <v>655</v>
      </c>
    </row>
    <row r="12" spans="1:2" ht="12.75">
      <c r="A12" s="322" t="s">
        <v>560</v>
      </c>
      <c r="B12" s="318" t="s">
        <v>657</v>
      </c>
    </row>
    <row r="13" spans="1:2" ht="15" customHeight="1">
      <c r="A13" s="322" t="s">
        <v>561</v>
      </c>
      <c r="B13" s="341">
        <v>109</v>
      </c>
    </row>
    <row r="14" spans="1:2" ht="17.25" customHeight="1">
      <c r="A14" s="322" t="s">
        <v>562</v>
      </c>
      <c r="B14" s="341">
        <v>41</v>
      </c>
    </row>
    <row r="15" spans="1:2" ht="12.75">
      <c r="A15" s="322" t="s">
        <v>563</v>
      </c>
      <c r="B15" s="318" t="s">
        <v>675</v>
      </c>
    </row>
    <row r="16" spans="1:2" ht="25.5">
      <c r="A16" s="322" t="s">
        <v>564</v>
      </c>
      <c r="B16" s="318" t="s">
        <v>656</v>
      </c>
    </row>
    <row r="17" spans="1:2" ht="12.75">
      <c r="A17" s="322" t="s">
        <v>565</v>
      </c>
      <c r="B17" s="318" t="s">
        <v>670</v>
      </c>
    </row>
    <row r="18" spans="1:2" ht="25.5">
      <c r="A18" s="323" t="s">
        <v>566</v>
      </c>
      <c r="B18" s="318"/>
    </row>
    <row r="19" spans="1:2" ht="12.75">
      <c r="A19" s="322" t="s">
        <v>567</v>
      </c>
      <c r="B19" s="318" t="s">
        <v>674</v>
      </c>
    </row>
    <row r="20" spans="1:2" ht="12.75">
      <c r="A20" s="322" t="s">
        <v>568</v>
      </c>
      <c r="B20" s="318" t="s">
        <v>671</v>
      </c>
    </row>
    <row r="21" spans="1:2" ht="51">
      <c r="A21" s="322" t="s">
        <v>569</v>
      </c>
      <c r="B21" s="318" t="s">
        <v>660</v>
      </c>
    </row>
    <row r="22" spans="1:2" ht="17.25" customHeight="1">
      <c r="A22" s="324" t="s">
        <v>570</v>
      </c>
      <c r="B22" s="318"/>
    </row>
    <row r="23" spans="1:2" ht="12.75">
      <c r="A23" s="325" t="s">
        <v>571</v>
      </c>
      <c r="B23" s="344">
        <v>6</v>
      </c>
    </row>
    <row r="24" spans="1:2" ht="25.5">
      <c r="A24" s="322" t="s">
        <v>572</v>
      </c>
      <c r="B24" s="318" t="s">
        <v>658</v>
      </c>
    </row>
    <row r="25" spans="1:2" ht="27" customHeight="1">
      <c r="A25" s="322" t="s">
        <v>573</v>
      </c>
      <c r="B25" s="318" t="s">
        <v>659</v>
      </c>
    </row>
    <row r="26" spans="1:2" ht="25.5">
      <c r="A26" s="323" t="s">
        <v>574</v>
      </c>
      <c r="B26" s="321"/>
    </row>
    <row r="27" spans="1:2" ht="38.25">
      <c r="A27" s="325" t="s">
        <v>575</v>
      </c>
      <c r="B27" s="321" t="s">
        <v>660</v>
      </c>
    </row>
    <row r="28" spans="1:2" ht="25.5">
      <c r="A28" s="323" t="s">
        <v>576</v>
      </c>
      <c r="B28" s="318"/>
    </row>
    <row r="29" spans="1:2" ht="12.75">
      <c r="A29" s="325" t="s">
        <v>577</v>
      </c>
      <c r="B29" s="349" t="s">
        <v>682</v>
      </c>
    </row>
    <row r="30" spans="1:2" ht="12.75">
      <c r="A30" s="322" t="s">
        <v>578</v>
      </c>
      <c r="B30" s="345" t="s">
        <v>661</v>
      </c>
    </row>
    <row r="31" spans="1:2" ht="12.75">
      <c r="A31" s="322"/>
      <c r="B31" s="346" t="s">
        <v>662</v>
      </c>
    </row>
    <row r="32" spans="1:2" ht="38.25">
      <c r="A32" s="322"/>
      <c r="B32" s="347" t="s">
        <v>683</v>
      </c>
    </row>
    <row r="33" spans="1:2" ht="12.75">
      <c r="A33" s="322"/>
      <c r="B33" s="348" t="s">
        <v>684</v>
      </c>
    </row>
    <row r="34" spans="1:2" ht="12.75">
      <c r="A34" s="322"/>
      <c r="B34" s="348" t="s">
        <v>685</v>
      </c>
    </row>
    <row r="35" spans="1:2" ht="12.75">
      <c r="A35" s="322"/>
      <c r="B35" s="348" t="s">
        <v>686</v>
      </c>
    </row>
    <row r="36" spans="1:2" ht="12.75">
      <c r="A36" s="322" t="s">
        <v>579</v>
      </c>
      <c r="B36" s="318"/>
    </row>
    <row r="37" spans="1:2" ht="13.5" customHeight="1">
      <c r="A37" s="322"/>
      <c r="B37" s="347" t="s">
        <v>687</v>
      </c>
    </row>
    <row r="38" spans="1:2" ht="12.75">
      <c r="A38" s="322"/>
      <c r="B38" s="347" t="s">
        <v>688</v>
      </c>
    </row>
    <row r="39" spans="1:2" ht="12.75">
      <c r="A39" s="324" t="s">
        <v>580</v>
      </c>
      <c r="B39" s="318"/>
    </row>
    <row r="40" spans="1:2" ht="12.75">
      <c r="A40" s="322" t="s">
        <v>581</v>
      </c>
      <c r="B40" s="318" t="s">
        <v>660</v>
      </c>
    </row>
    <row r="41" spans="1:2" ht="25.5">
      <c r="A41" s="322" t="s">
        <v>582</v>
      </c>
      <c r="B41" s="318" t="s">
        <v>660</v>
      </c>
    </row>
    <row r="42" spans="1:2" ht="38.25">
      <c r="A42" s="322" t="s">
        <v>583</v>
      </c>
      <c r="B42" s="318" t="s">
        <v>660</v>
      </c>
    </row>
    <row r="43" spans="1:2" ht="26.25" customHeight="1">
      <c r="A43" s="322" t="s">
        <v>584</v>
      </c>
      <c r="B43" s="318" t="s">
        <v>660</v>
      </c>
    </row>
    <row r="44" spans="1:2" ht="38.25">
      <c r="A44" s="326" t="s">
        <v>585</v>
      </c>
      <c r="B44" s="327" t="s">
        <v>660</v>
      </c>
    </row>
    <row r="46" spans="1:2" ht="12.75">
      <c r="A46" s="329" t="s">
        <v>689</v>
      </c>
      <c r="B46" s="311" t="s">
        <v>663</v>
      </c>
    </row>
    <row r="47" spans="1:2" ht="12.75">
      <c r="A47" s="330"/>
      <c r="B47" s="331"/>
    </row>
    <row r="48" ht="12.75">
      <c r="B48" s="311" t="s">
        <v>586</v>
      </c>
    </row>
    <row r="49" ht="12.75">
      <c r="B49" s="331"/>
    </row>
    <row r="50" ht="12.75">
      <c r="B50" s="310" t="s">
        <v>664</v>
      </c>
    </row>
  </sheetData>
  <sheetProtection/>
  <hyperlinks>
    <hyperlink ref="B10" r:id="rId1" display="camelija@bih.net.ba 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2" t="s">
        <v>643</v>
      </c>
      <c r="B1" s="186"/>
      <c r="C1" s="186"/>
      <c r="D1" s="186"/>
      <c r="F1" s="186"/>
      <c r="G1" s="186"/>
      <c r="H1" s="187" t="s">
        <v>591</v>
      </c>
      <c r="I1" s="41"/>
    </row>
    <row r="2" spans="1:9" ht="12.75">
      <c r="A2" s="192" t="s">
        <v>644</v>
      </c>
      <c r="B2" s="186"/>
      <c r="C2" s="186"/>
      <c r="D2" s="186"/>
      <c r="F2" s="186"/>
      <c r="G2" s="186"/>
      <c r="H2" s="188"/>
      <c r="I2" s="41"/>
    </row>
    <row r="3" spans="1:9" ht="12.75">
      <c r="A3" s="192" t="s">
        <v>645</v>
      </c>
      <c r="B3" s="186"/>
      <c r="C3" s="186"/>
      <c r="D3" s="186"/>
      <c r="F3" s="186"/>
      <c r="G3" s="186"/>
      <c r="H3" s="189"/>
      <c r="I3" s="41"/>
    </row>
    <row r="4" spans="1:9" ht="12.75">
      <c r="A4" s="193" t="s">
        <v>646</v>
      </c>
      <c r="B4" s="186"/>
      <c r="C4" s="186"/>
      <c r="D4" s="186"/>
      <c r="E4" s="186"/>
      <c r="F4" s="186"/>
      <c r="G4" s="186"/>
      <c r="H4" s="190"/>
      <c r="I4" s="41"/>
    </row>
    <row r="5" spans="1:9" ht="12.75">
      <c r="A5" s="193" t="s">
        <v>647</v>
      </c>
      <c r="B5" s="186"/>
      <c r="C5" s="186"/>
      <c r="D5" s="186"/>
      <c r="E5" s="186"/>
      <c r="F5" s="186"/>
      <c r="G5" s="186"/>
      <c r="H5" s="189"/>
      <c r="I5" s="41"/>
    </row>
    <row r="6" spans="1:9" ht="12.75">
      <c r="A6" s="55"/>
      <c r="B6" s="186"/>
      <c r="C6" s="186"/>
      <c r="D6" s="186"/>
      <c r="E6" s="186"/>
      <c r="F6" s="186"/>
      <c r="G6" s="186"/>
      <c r="H6" s="190"/>
      <c r="I6" s="41"/>
    </row>
    <row r="7" spans="1:9" ht="12.75">
      <c r="A7" s="55"/>
      <c r="B7" s="186"/>
      <c r="C7" s="186"/>
      <c r="D7" s="186"/>
      <c r="E7" s="186"/>
      <c r="F7" s="186"/>
      <c r="G7" s="186"/>
      <c r="H7" s="189"/>
      <c r="I7" s="41"/>
    </row>
    <row r="8" spans="2:8" ht="12" customHeight="1">
      <c r="B8" s="186"/>
      <c r="C8" s="186"/>
      <c r="E8" s="186"/>
      <c r="F8" s="186"/>
      <c r="H8" s="162"/>
    </row>
    <row r="9" spans="1:8" ht="15">
      <c r="A9" s="356" t="s">
        <v>211</v>
      </c>
      <c r="B9" s="357"/>
      <c r="C9" s="357"/>
      <c r="D9" s="357"/>
      <c r="E9" s="357"/>
      <c r="F9" s="357"/>
      <c r="G9" s="357"/>
      <c r="H9" s="357"/>
    </row>
    <row r="10" spans="1:8" ht="12.75">
      <c r="A10" s="358" t="s">
        <v>680</v>
      </c>
      <c r="B10" s="359"/>
      <c r="C10" s="359"/>
      <c r="D10" s="359"/>
      <c r="E10" s="359"/>
      <c r="F10" s="359"/>
      <c r="G10" s="359"/>
      <c r="H10" s="359"/>
    </row>
    <row r="11" ht="9.75" customHeight="1" thickBot="1"/>
    <row r="12" spans="1:8" ht="13.5" thickBot="1">
      <c r="A12" s="224" t="s">
        <v>194</v>
      </c>
      <c r="B12" s="352" t="s">
        <v>1</v>
      </c>
      <c r="C12" s="353"/>
      <c r="D12" s="354" t="s">
        <v>0</v>
      </c>
      <c r="E12" s="355"/>
      <c r="F12" s="353"/>
      <c r="G12" s="224" t="s">
        <v>2</v>
      </c>
      <c r="H12" s="224" t="s">
        <v>648</v>
      </c>
    </row>
    <row r="13" spans="1:8" ht="13.5" thickBot="1">
      <c r="A13" s="224">
        <v>1</v>
      </c>
      <c r="B13" s="354">
        <v>2</v>
      </c>
      <c r="C13" s="353"/>
      <c r="D13" s="184"/>
      <c r="E13" s="225">
        <v>3</v>
      </c>
      <c r="F13" s="226"/>
      <c r="G13" s="224">
        <v>4</v>
      </c>
      <c r="H13" s="224">
        <v>5</v>
      </c>
    </row>
    <row r="14" spans="1:8" ht="12.75">
      <c r="A14" s="12"/>
      <c r="B14" s="13"/>
      <c r="C14" s="227" t="s">
        <v>3</v>
      </c>
      <c r="D14" s="14"/>
      <c r="E14" s="15"/>
      <c r="F14" s="16"/>
      <c r="G14" s="27"/>
      <c r="H14" s="27"/>
    </row>
    <row r="15" spans="1:8" ht="12.75">
      <c r="A15" s="7"/>
      <c r="B15" s="228" t="s">
        <v>186</v>
      </c>
      <c r="C15" s="229" t="s">
        <v>614</v>
      </c>
      <c r="D15" s="230">
        <v>0</v>
      </c>
      <c r="E15" s="231">
        <v>0</v>
      </c>
      <c r="F15" s="232">
        <v>1</v>
      </c>
      <c r="G15" s="29">
        <v>30511</v>
      </c>
      <c r="H15" s="29">
        <v>24447.92</v>
      </c>
    </row>
    <row r="16" spans="1:8" ht="12.75">
      <c r="A16" s="233" t="s">
        <v>115</v>
      </c>
      <c r="B16" s="234" t="s">
        <v>6</v>
      </c>
      <c r="C16" s="235" t="s">
        <v>8</v>
      </c>
      <c r="D16" s="236">
        <v>0</v>
      </c>
      <c r="E16" s="237">
        <v>0</v>
      </c>
      <c r="F16" s="238">
        <v>2</v>
      </c>
      <c r="G16" s="29">
        <v>0</v>
      </c>
      <c r="H16" s="29">
        <v>0</v>
      </c>
    </row>
    <row r="17" spans="1:8" ht="12.75">
      <c r="A17" s="239" t="s">
        <v>141</v>
      </c>
      <c r="B17" s="234" t="s">
        <v>7</v>
      </c>
      <c r="C17" s="235" t="s">
        <v>9</v>
      </c>
      <c r="D17" s="236">
        <v>0</v>
      </c>
      <c r="E17" s="237">
        <v>0</v>
      </c>
      <c r="F17" s="238">
        <v>3</v>
      </c>
      <c r="G17" s="29">
        <v>30511</v>
      </c>
      <c r="H17" s="29">
        <v>24447.92</v>
      </c>
    </row>
    <row r="18" spans="1:8" ht="12.75">
      <c r="A18" s="10"/>
      <c r="B18" s="228" t="s">
        <v>5</v>
      </c>
      <c r="C18" s="229" t="s">
        <v>615</v>
      </c>
      <c r="D18" s="230">
        <v>0</v>
      </c>
      <c r="E18" s="231">
        <v>0</v>
      </c>
      <c r="F18" s="232">
        <v>4</v>
      </c>
      <c r="G18" s="29">
        <v>2978699</v>
      </c>
      <c r="H18" s="29">
        <v>2895420</v>
      </c>
    </row>
    <row r="19" spans="1:8" ht="25.5">
      <c r="A19" s="240" t="s">
        <v>142</v>
      </c>
      <c r="B19" s="234" t="s">
        <v>6</v>
      </c>
      <c r="C19" s="235" t="s">
        <v>13</v>
      </c>
      <c r="D19" s="236">
        <v>0</v>
      </c>
      <c r="E19" s="237">
        <v>0</v>
      </c>
      <c r="F19" s="238">
        <v>5</v>
      </c>
      <c r="G19" s="29">
        <v>3140076</v>
      </c>
      <c r="H19" s="29">
        <v>3140076</v>
      </c>
    </row>
    <row r="20" spans="1:8" ht="12.75">
      <c r="A20" s="240" t="s">
        <v>116</v>
      </c>
      <c r="B20" s="234" t="s">
        <v>7</v>
      </c>
      <c r="C20" s="235" t="s">
        <v>12</v>
      </c>
      <c r="D20" s="236">
        <v>0</v>
      </c>
      <c r="E20" s="237">
        <v>0</v>
      </c>
      <c r="F20" s="238">
        <v>6</v>
      </c>
      <c r="G20" s="29">
        <v>2732403</v>
      </c>
      <c r="H20" s="29">
        <v>2741110</v>
      </c>
    </row>
    <row r="21" spans="1:8" ht="12.75">
      <c r="A21" s="239" t="s">
        <v>195</v>
      </c>
      <c r="B21" s="234" t="s">
        <v>11</v>
      </c>
      <c r="C21" s="235" t="s">
        <v>198</v>
      </c>
      <c r="D21" s="236">
        <v>0</v>
      </c>
      <c r="E21" s="237">
        <v>0</v>
      </c>
      <c r="F21" s="238">
        <v>7</v>
      </c>
      <c r="G21" s="29">
        <v>-2893779</v>
      </c>
      <c r="H21" s="29">
        <v>-2985766</v>
      </c>
    </row>
    <row r="22" spans="1:8" ht="12.75">
      <c r="A22" s="10"/>
      <c r="B22" s="228" t="s">
        <v>10</v>
      </c>
      <c r="C22" s="229" t="s">
        <v>616</v>
      </c>
      <c r="D22" s="230">
        <v>0</v>
      </c>
      <c r="E22" s="231">
        <v>0</v>
      </c>
      <c r="F22" s="232">
        <v>8</v>
      </c>
      <c r="G22" s="29">
        <v>10980940</v>
      </c>
      <c r="H22" s="29">
        <v>11006465</v>
      </c>
    </row>
    <row r="23" spans="1:8" ht="26.25" customHeight="1">
      <c r="A23" s="241" t="s">
        <v>143</v>
      </c>
      <c r="B23" s="228" t="s">
        <v>15</v>
      </c>
      <c r="C23" s="229" t="s">
        <v>14</v>
      </c>
      <c r="D23" s="236">
        <v>0</v>
      </c>
      <c r="E23" s="237">
        <v>0</v>
      </c>
      <c r="F23" s="238">
        <v>9</v>
      </c>
      <c r="G23" s="29">
        <v>0</v>
      </c>
      <c r="H23" s="29">
        <v>0</v>
      </c>
    </row>
    <row r="24" spans="1:8" ht="24" customHeight="1">
      <c r="A24" s="241" t="s">
        <v>190</v>
      </c>
      <c r="B24" s="228"/>
      <c r="C24" s="229" t="s">
        <v>189</v>
      </c>
      <c r="D24" s="236">
        <v>0</v>
      </c>
      <c r="E24" s="237">
        <v>1</v>
      </c>
      <c r="F24" s="238">
        <v>0</v>
      </c>
      <c r="G24" s="29">
        <v>0</v>
      </c>
      <c r="H24" s="29">
        <v>0</v>
      </c>
    </row>
    <row r="25" spans="1:8" ht="26.25" customHeight="1">
      <c r="A25" s="7"/>
      <c r="B25" s="228" t="s">
        <v>16</v>
      </c>
      <c r="C25" s="229" t="s">
        <v>617</v>
      </c>
      <c r="D25" s="236">
        <v>0</v>
      </c>
      <c r="E25" s="237">
        <v>1</v>
      </c>
      <c r="F25" s="238">
        <v>1</v>
      </c>
      <c r="G25" s="29">
        <v>0</v>
      </c>
      <c r="H25" s="29">
        <f>H26+H27</f>
        <v>0</v>
      </c>
    </row>
    <row r="26" spans="1:8" ht="14.25" customHeight="1">
      <c r="A26" s="233" t="s">
        <v>117</v>
      </c>
      <c r="B26" s="234" t="s">
        <v>6</v>
      </c>
      <c r="C26" s="235" t="s">
        <v>34</v>
      </c>
      <c r="D26" s="236">
        <v>0</v>
      </c>
      <c r="E26" s="237">
        <v>1</v>
      </c>
      <c r="F26" s="238">
        <v>2</v>
      </c>
      <c r="G26" s="29">
        <v>0</v>
      </c>
      <c r="H26" s="29">
        <v>0</v>
      </c>
    </row>
    <row r="27" spans="1:8" ht="12.75">
      <c r="A27" s="233" t="s">
        <v>144</v>
      </c>
      <c r="B27" s="234" t="s">
        <v>7</v>
      </c>
      <c r="C27" s="235" t="s">
        <v>35</v>
      </c>
      <c r="D27" s="236">
        <v>0</v>
      </c>
      <c r="E27" s="237">
        <v>1</v>
      </c>
      <c r="F27" s="238">
        <v>3</v>
      </c>
      <c r="G27" s="29">
        <v>0</v>
      </c>
      <c r="H27" s="29"/>
    </row>
    <row r="28" spans="1:8" ht="12" customHeight="1">
      <c r="A28" s="10"/>
      <c r="B28" s="228" t="s">
        <v>17</v>
      </c>
      <c r="C28" s="229" t="s">
        <v>618</v>
      </c>
      <c r="D28" s="230">
        <v>0</v>
      </c>
      <c r="E28" s="231">
        <v>1</v>
      </c>
      <c r="F28" s="232">
        <v>4</v>
      </c>
      <c r="G28" s="29">
        <v>10980940</v>
      </c>
      <c r="H28" s="29">
        <v>11006465</v>
      </c>
    </row>
    <row r="29" spans="1:8" ht="25.5">
      <c r="A29" s="10"/>
      <c r="B29" s="228" t="s">
        <v>6</v>
      </c>
      <c r="C29" s="229" t="s">
        <v>619</v>
      </c>
      <c r="D29" s="230">
        <v>0</v>
      </c>
      <c r="E29" s="231">
        <v>1</v>
      </c>
      <c r="F29" s="232">
        <v>5</v>
      </c>
      <c r="G29" s="29">
        <f>G30+G31</f>
        <v>0</v>
      </c>
      <c r="H29" s="29">
        <f>H30+H31</f>
        <v>0</v>
      </c>
    </row>
    <row r="30" spans="1:8" ht="26.25" customHeight="1">
      <c r="A30" s="233" t="s">
        <v>159</v>
      </c>
      <c r="B30" s="234" t="s">
        <v>18</v>
      </c>
      <c r="C30" s="235" t="s">
        <v>36</v>
      </c>
      <c r="D30" s="236">
        <v>0</v>
      </c>
      <c r="E30" s="237">
        <v>1</v>
      </c>
      <c r="F30" s="238">
        <v>6</v>
      </c>
      <c r="G30" s="29">
        <v>0</v>
      </c>
      <c r="H30" s="29">
        <v>0</v>
      </c>
    </row>
    <row r="31" spans="1:8" ht="12.75">
      <c r="A31" s="233" t="s">
        <v>160</v>
      </c>
      <c r="B31" s="234" t="s">
        <v>19</v>
      </c>
      <c r="C31" s="235" t="s">
        <v>37</v>
      </c>
      <c r="D31" s="236">
        <v>0</v>
      </c>
      <c r="E31" s="237">
        <v>1</v>
      </c>
      <c r="F31" s="238">
        <v>7</v>
      </c>
      <c r="G31" s="29"/>
      <c r="H31" s="29"/>
    </row>
    <row r="32" spans="1:8" ht="12.75">
      <c r="A32" s="10"/>
      <c r="B32" s="234" t="s">
        <v>7</v>
      </c>
      <c r="C32" s="229" t="s">
        <v>620</v>
      </c>
      <c r="D32" s="236">
        <v>0</v>
      </c>
      <c r="E32" s="237">
        <v>1</v>
      </c>
      <c r="F32" s="238">
        <v>8</v>
      </c>
      <c r="G32" s="29">
        <f>G33+G34+G35+G36</f>
        <v>0</v>
      </c>
      <c r="H32" s="29">
        <f>H33+H34+H35+H36</f>
        <v>0</v>
      </c>
    </row>
    <row r="33" spans="1:8" ht="25.5">
      <c r="A33" s="233" t="s">
        <v>161</v>
      </c>
      <c r="B33" s="234" t="s">
        <v>20</v>
      </c>
      <c r="C33" s="235" t="s">
        <v>38</v>
      </c>
      <c r="D33" s="236">
        <v>0</v>
      </c>
      <c r="E33" s="237">
        <v>1</v>
      </c>
      <c r="F33" s="238">
        <v>9</v>
      </c>
      <c r="G33" s="29">
        <v>0</v>
      </c>
      <c r="H33" s="29">
        <v>0</v>
      </c>
    </row>
    <row r="34" spans="1:8" ht="25.5">
      <c r="A34" s="233" t="s">
        <v>162</v>
      </c>
      <c r="B34" s="234" t="s">
        <v>21</v>
      </c>
      <c r="C34" s="235" t="s">
        <v>36</v>
      </c>
      <c r="D34" s="236">
        <v>0</v>
      </c>
      <c r="E34" s="237">
        <v>2</v>
      </c>
      <c r="F34" s="238">
        <v>0</v>
      </c>
      <c r="G34" s="29">
        <v>0</v>
      </c>
      <c r="H34" s="29">
        <v>0</v>
      </c>
    </row>
    <row r="35" spans="1:8" ht="12.75">
      <c r="A35" s="233" t="s">
        <v>163</v>
      </c>
      <c r="B35" s="234" t="s">
        <v>22</v>
      </c>
      <c r="C35" s="235" t="s">
        <v>39</v>
      </c>
      <c r="D35" s="236">
        <v>0</v>
      </c>
      <c r="E35" s="237">
        <v>2</v>
      </c>
      <c r="F35" s="238">
        <v>1</v>
      </c>
      <c r="G35" s="29">
        <v>0</v>
      </c>
      <c r="H35" s="29">
        <v>0</v>
      </c>
    </row>
    <row r="36" spans="1:8" ht="12.75">
      <c r="A36" s="233" t="s">
        <v>164</v>
      </c>
      <c r="B36" s="234" t="s">
        <v>23</v>
      </c>
      <c r="C36" s="235" t="s">
        <v>40</v>
      </c>
      <c r="D36" s="236">
        <v>0</v>
      </c>
      <c r="E36" s="237">
        <v>2</v>
      </c>
      <c r="F36" s="238">
        <v>2</v>
      </c>
      <c r="G36" s="29">
        <v>0</v>
      </c>
      <c r="H36" s="29">
        <v>0</v>
      </c>
    </row>
    <row r="37" spans="1:8" ht="25.5">
      <c r="A37" s="10"/>
      <c r="B37" s="234" t="s">
        <v>11</v>
      </c>
      <c r="C37" s="229" t="s">
        <v>621</v>
      </c>
      <c r="D37" s="236">
        <v>0</v>
      </c>
      <c r="E37" s="237">
        <v>2</v>
      </c>
      <c r="F37" s="238">
        <v>3</v>
      </c>
      <c r="G37" s="29">
        <f>G38+G39+G40+G41</f>
        <v>0</v>
      </c>
      <c r="H37" s="29">
        <f>H38+H39+H40+H41</f>
        <v>0</v>
      </c>
    </row>
    <row r="38" spans="1:8" ht="25.5">
      <c r="A38" s="233" t="s">
        <v>165</v>
      </c>
      <c r="B38" s="234" t="s">
        <v>24</v>
      </c>
      <c r="C38" s="235" t="s">
        <v>38</v>
      </c>
      <c r="D38" s="236">
        <v>0</v>
      </c>
      <c r="E38" s="237">
        <v>2</v>
      </c>
      <c r="F38" s="238">
        <v>4</v>
      </c>
      <c r="G38" s="29">
        <v>0</v>
      </c>
      <c r="H38" s="29">
        <v>0</v>
      </c>
    </row>
    <row r="39" spans="1:8" ht="25.5">
      <c r="A39" s="233" t="s">
        <v>166</v>
      </c>
      <c r="B39" s="234" t="s">
        <v>25</v>
      </c>
      <c r="C39" s="235" t="s">
        <v>36</v>
      </c>
      <c r="D39" s="236">
        <v>0</v>
      </c>
      <c r="E39" s="237">
        <v>2</v>
      </c>
      <c r="F39" s="238">
        <v>5</v>
      </c>
      <c r="G39" s="29">
        <v>0</v>
      </c>
      <c r="H39" s="29">
        <v>0</v>
      </c>
    </row>
    <row r="40" spans="1:8" ht="12.75">
      <c r="A40" s="233" t="s">
        <v>167</v>
      </c>
      <c r="B40" s="234" t="s">
        <v>26</v>
      </c>
      <c r="C40" s="235" t="s">
        <v>39</v>
      </c>
      <c r="D40" s="236">
        <v>0</v>
      </c>
      <c r="E40" s="237">
        <v>2</v>
      </c>
      <c r="F40" s="238">
        <v>6</v>
      </c>
      <c r="G40" s="29">
        <v>0</v>
      </c>
      <c r="H40" s="29">
        <v>0</v>
      </c>
    </row>
    <row r="41" spans="1:8" ht="13.5" thickBot="1">
      <c r="A41" s="242" t="s">
        <v>168</v>
      </c>
      <c r="B41" s="243" t="s">
        <v>27</v>
      </c>
      <c r="C41" s="244" t="s">
        <v>41</v>
      </c>
      <c r="D41" s="245">
        <v>0</v>
      </c>
      <c r="E41" s="246">
        <v>2</v>
      </c>
      <c r="F41" s="247">
        <v>7</v>
      </c>
      <c r="G41" s="30">
        <v>0</v>
      </c>
      <c r="H41" s="30">
        <v>0</v>
      </c>
    </row>
    <row r="42" spans="1:10" ht="13.5" thickBot="1">
      <c r="A42" s="248"/>
      <c r="B42" s="18"/>
      <c r="C42" s="249"/>
      <c r="D42" s="18"/>
      <c r="E42" s="18"/>
      <c r="F42" s="18"/>
      <c r="G42" s="31"/>
      <c r="H42" s="31"/>
      <c r="J42" s="11" t="s">
        <v>6</v>
      </c>
    </row>
    <row r="43" spans="1:8" ht="12.75">
      <c r="A43" s="20"/>
      <c r="B43" s="250" t="s">
        <v>28</v>
      </c>
      <c r="C43" s="251" t="s">
        <v>622</v>
      </c>
      <c r="D43" s="252">
        <v>0</v>
      </c>
      <c r="E43" s="253">
        <v>2</v>
      </c>
      <c r="F43" s="254">
        <v>8</v>
      </c>
      <c r="G43" s="32">
        <v>10980940</v>
      </c>
      <c r="H43" s="32">
        <v>11006465</v>
      </c>
    </row>
    <row r="44" spans="1:8" ht="12.75">
      <c r="A44" s="233" t="s">
        <v>154</v>
      </c>
      <c r="B44" s="234" t="s">
        <v>29</v>
      </c>
      <c r="C44" s="235" t="s">
        <v>42</v>
      </c>
      <c r="D44" s="236">
        <v>0</v>
      </c>
      <c r="E44" s="237">
        <v>2</v>
      </c>
      <c r="F44" s="238">
        <v>9</v>
      </c>
      <c r="G44" s="29">
        <v>10500000</v>
      </c>
      <c r="H44" s="29">
        <v>10500000</v>
      </c>
    </row>
    <row r="45" spans="1:8" ht="12.75">
      <c r="A45" s="239" t="s">
        <v>155</v>
      </c>
      <c r="B45" s="234" t="s">
        <v>30</v>
      </c>
      <c r="C45" s="235" t="s">
        <v>43</v>
      </c>
      <c r="D45" s="236">
        <v>0</v>
      </c>
      <c r="E45" s="237">
        <v>3</v>
      </c>
      <c r="F45" s="238">
        <v>0</v>
      </c>
      <c r="G45" s="29">
        <v>0</v>
      </c>
      <c r="H45" s="29">
        <v>0</v>
      </c>
    </row>
    <row r="46" spans="1:8" ht="12.75">
      <c r="A46" s="239" t="s">
        <v>169</v>
      </c>
      <c r="B46" s="234" t="s">
        <v>31</v>
      </c>
      <c r="C46" s="235" t="s">
        <v>44</v>
      </c>
      <c r="D46" s="236">
        <v>0</v>
      </c>
      <c r="E46" s="237">
        <v>3</v>
      </c>
      <c r="F46" s="238">
        <v>1</v>
      </c>
      <c r="G46" s="29">
        <v>480940</v>
      </c>
      <c r="H46" s="29">
        <v>506465</v>
      </c>
    </row>
    <row r="47" spans="1:8" ht="24" customHeight="1">
      <c r="A47" s="255" t="s">
        <v>118</v>
      </c>
      <c r="B47" s="256" t="s">
        <v>32</v>
      </c>
      <c r="C47" s="257" t="s">
        <v>33</v>
      </c>
      <c r="D47" s="258">
        <v>0</v>
      </c>
      <c r="E47" s="259">
        <v>3</v>
      </c>
      <c r="F47" s="260">
        <v>2</v>
      </c>
      <c r="G47" s="33">
        <v>0</v>
      </c>
      <c r="H47" s="33">
        <v>0</v>
      </c>
    </row>
    <row r="48" spans="1:8" ht="25.5">
      <c r="A48" s="261" t="s">
        <v>156</v>
      </c>
      <c r="B48" s="262" t="s">
        <v>45</v>
      </c>
      <c r="C48" s="263" t="s">
        <v>46</v>
      </c>
      <c r="D48" s="264">
        <v>0</v>
      </c>
      <c r="E48" s="265">
        <v>3</v>
      </c>
      <c r="F48" s="266">
        <v>3</v>
      </c>
      <c r="G48" s="34">
        <v>0</v>
      </c>
      <c r="H48" s="34">
        <v>0</v>
      </c>
    </row>
    <row r="49" spans="1:8" ht="25.5">
      <c r="A49" s="10"/>
      <c r="B49" s="228" t="s">
        <v>47</v>
      </c>
      <c r="C49" s="229" t="s">
        <v>623</v>
      </c>
      <c r="D49" s="236">
        <v>0</v>
      </c>
      <c r="E49" s="237">
        <v>3</v>
      </c>
      <c r="F49" s="238">
        <v>4</v>
      </c>
      <c r="G49" s="29">
        <v>583958</v>
      </c>
      <c r="H49" s="29">
        <v>526286</v>
      </c>
    </row>
    <row r="50" spans="1:8" ht="12.75">
      <c r="A50" s="233" t="s">
        <v>145</v>
      </c>
      <c r="B50" s="267" t="s">
        <v>6</v>
      </c>
      <c r="C50" s="268" t="s">
        <v>49</v>
      </c>
      <c r="D50" s="236">
        <v>0</v>
      </c>
      <c r="E50" s="237">
        <v>3</v>
      </c>
      <c r="F50" s="238">
        <v>5</v>
      </c>
      <c r="G50" s="29">
        <v>190985</v>
      </c>
      <c r="H50" s="29">
        <v>183006</v>
      </c>
    </row>
    <row r="51" spans="1:8" ht="12.75">
      <c r="A51" s="233" t="s">
        <v>146</v>
      </c>
      <c r="B51" s="267" t="s">
        <v>7</v>
      </c>
      <c r="C51" s="268" t="s">
        <v>50</v>
      </c>
      <c r="D51" s="236">
        <v>0</v>
      </c>
      <c r="E51" s="237">
        <v>3</v>
      </c>
      <c r="F51" s="238">
        <v>6</v>
      </c>
      <c r="G51" s="29">
        <v>0</v>
      </c>
      <c r="H51" s="29">
        <v>0</v>
      </c>
    </row>
    <row r="52" spans="1:8" ht="12.75">
      <c r="A52" s="233" t="s">
        <v>147</v>
      </c>
      <c r="B52" s="267" t="s">
        <v>11</v>
      </c>
      <c r="C52" s="268" t="s">
        <v>51</v>
      </c>
      <c r="D52" s="236">
        <v>0</v>
      </c>
      <c r="E52" s="237">
        <v>3</v>
      </c>
      <c r="F52" s="238">
        <v>7</v>
      </c>
      <c r="G52" s="29">
        <v>385516</v>
      </c>
      <c r="H52" s="29">
        <v>338822</v>
      </c>
    </row>
    <row r="53" spans="1:8" ht="24.75" customHeight="1">
      <c r="A53" s="233" t="s">
        <v>148</v>
      </c>
      <c r="B53" s="267" t="s">
        <v>28</v>
      </c>
      <c r="C53" s="269" t="s">
        <v>207</v>
      </c>
      <c r="D53" s="236">
        <v>0</v>
      </c>
      <c r="E53" s="237">
        <v>3</v>
      </c>
      <c r="F53" s="238">
        <v>8</v>
      </c>
      <c r="G53" s="29">
        <v>4457</v>
      </c>
      <c r="H53" s="29">
        <v>4457</v>
      </c>
    </row>
    <row r="54" spans="1:8" ht="12.75">
      <c r="A54" s="233" t="s">
        <v>149</v>
      </c>
      <c r="B54" s="267" t="s">
        <v>52</v>
      </c>
      <c r="C54" s="268" t="s">
        <v>199</v>
      </c>
      <c r="D54" s="236">
        <v>0</v>
      </c>
      <c r="E54" s="237">
        <v>3</v>
      </c>
      <c r="F54" s="238">
        <v>9</v>
      </c>
      <c r="G54" s="29">
        <v>0</v>
      </c>
      <c r="H54" s="29">
        <v>0</v>
      </c>
    </row>
    <row r="55" spans="1:8" ht="12.75">
      <c r="A55" s="233" t="s">
        <v>170</v>
      </c>
      <c r="B55" s="267" t="s">
        <v>53</v>
      </c>
      <c r="C55" s="269" t="s">
        <v>54</v>
      </c>
      <c r="D55" s="236">
        <v>0</v>
      </c>
      <c r="E55" s="237">
        <v>4</v>
      </c>
      <c r="F55" s="238">
        <v>0</v>
      </c>
      <c r="G55" s="29">
        <v>0</v>
      </c>
      <c r="H55" s="29">
        <v>0</v>
      </c>
    </row>
    <row r="56" spans="1:8" ht="25.5">
      <c r="A56" s="233" t="s">
        <v>171</v>
      </c>
      <c r="B56" s="267" t="s">
        <v>56</v>
      </c>
      <c r="C56" s="269" t="s">
        <v>55</v>
      </c>
      <c r="D56" s="236">
        <v>0</v>
      </c>
      <c r="E56" s="237">
        <v>4</v>
      </c>
      <c r="F56" s="238">
        <v>1</v>
      </c>
      <c r="G56" s="29">
        <v>0</v>
      </c>
      <c r="H56" s="29">
        <v>0</v>
      </c>
    </row>
    <row r="57" spans="1:8" ht="12.75">
      <c r="A57" s="10"/>
      <c r="B57" s="228" t="s">
        <v>48</v>
      </c>
      <c r="C57" s="270" t="s">
        <v>191</v>
      </c>
      <c r="D57" s="236">
        <v>0</v>
      </c>
      <c r="E57" s="237">
        <v>4</v>
      </c>
      <c r="F57" s="238">
        <v>2</v>
      </c>
      <c r="G57" s="29">
        <f>G58</f>
        <v>0</v>
      </c>
      <c r="H57" s="29">
        <f>H58</f>
        <v>0</v>
      </c>
    </row>
    <row r="58" spans="1:8" ht="12.75">
      <c r="A58" s="233" t="s">
        <v>119</v>
      </c>
      <c r="B58" s="267" t="s">
        <v>6</v>
      </c>
      <c r="C58" s="269" t="s">
        <v>57</v>
      </c>
      <c r="D58" s="236">
        <v>0</v>
      </c>
      <c r="E58" s="237">
        <v>4</v>
      </c>
      <c r="F58" s="238">
        <v>3</v>
      </c>
      <c r="G58" s="29"/>
      <c r="H58" s="29"/>
    </row>
    <row r="59" spans="1:8" ht="12.75">
      <c r="A59" s="10"/>
      <c r="B59" s="228" t="s">
        <v>102</v>
      </c>
      <c r="C59" s="271" t="s">
        <v>624</v>
      </c>
      <c r="D59" s="236">
        <v>0</v>
      </c>
      <c r="E59" s="237">
        <v>4</v>
      </c>
      <c r="F59" s="238">
        <v>4</v>
      </c>
      <c r="G59" s="29">
        <v>164715</v>
      </c>
      <c r="H59" s="29">
        <v>92939</v>
      </c>
    </row>
    <row r="60" spans="1:8" ht="12.75">
      <c r="A60" s="10"/>
      <c r="B60" s="272" t="s">
        <v>6</v>
      </c>
      <c r="C60" s="271" t="s">
        <v>625</v>
      </c>
      <c r="D60" s="236">
        <v>0</v>
      </c>
      <c r="E60" s="237">
        <v>4</v>
      </c>
      <c r="F60" s="238">
        <v>5</v>
      </c>
      <c r="G60" s="29">
        <v>69974</v>
      </c>
      <c r="H60" s="29">
        <v>78439</v>
      </c>
    </row>
    <row r="61" spans="1:8" ht="12.75">
      <c r="A61" s="233" t="s">
        <v>150</v>
      </c>
      <c r="B61" s="272" t="s">
        <v>18</v>
      </c>
      <c r="C61" s="268" t="s">
        <v>59</v>
      </c>
      <c r="D61" s="236">
        <v>0</v>
      </c>
      <c r="E61" s="237">
        <v>4</v>
      </c>
      <c r="F61" s="238">
        <v>6</v>
      </c>
      <c r="G61" s="29">
        <v>69278</v>
      </c>
      <c r="H61" s="29">
        <v>71763</v>
      </c>
    </row>
    <row r="62" spans="1:8" ht="12.75">
      <c r="A62" s="233" t="s">
        <v>150</v>
      </c>
      <c r="B62" s="272" t="s">
        <v>19</v>
      </c>
      <c r="C62" s="268" t="s">
        <v>60</v>
      </c>
      <c r="D62" s="236">
        <v>0</v>
      </c>
      <c r="E62" s="237">
        <v>4</v>
      </c>
      <c r="F62" s="238">
        <v>7</v>
      </c>
      <c r="G62" s="29">
        <v>696</v>
      </c>
      <c r="H62" s="29">
        <v>6675</v>
      </c>
    </row>
    <row r="63" spans="1:8" ht="12.75">
      <c r="A63" s="233" t="s">
        <v>208</v>
      </c>
      <c r="B63" s="273" t="s">
        <v>7</v>
      </c>
      <c r="C63" s="271" t="s">
        <v>61</v>
      </c>
      <c r="D63" s="236">
        <v>0</v>
      </c>
      <c r="E63" s="237">
        <v>4</v>
      </c>
      <c r="F63" s="238">
        <v>8</v>
      </c>
      <c r="G63" s="29"/>
      <c r="H63" s="29">
        <v>0</v>
      </c>
    </row>
    <row r="64" spans="1:8" ht="12.75">
      <c r="A64" s="10"/>
      <c r="B64" s="273" t="s">
        <v>11</v>
      </c>
      <c r="C64" s="270" t="s">
        <v>626</v>
      </c>
      <c r="D64" s="236">
        <v>0</v>
      </c>
      <c r="E64" s="237">
        <v>4</v>
      </c>
      <c r="F64" s="238">
        <v>9</v>
      </c>
      <c r="G64" s="29">
        <v>94741</v>
      </c>
      <c r="H64" s="29">
        <v>14501</v>
      </c>
    </row>
    <row r="65" spans="1:8" ht="12.75">
      <c r="A65" s="239" t="s">
        <v>151</v>
      </c>
      <c r="B65" s="273" t="s">
        <v>24</v>
      </c>
      <c r="C65" s="269" t="s">
        <v>63</v>
      </c>
      <c r="D65" s="236">
        <v>0</v>
      </c>
      <c r="E65" s="237">
        <v>5</v>
      </c>
      <c r="F65" s="238">
        <v>0</v>
      </c>
      <c r="G65" s="29">
        <v>0</v>
      </c>
      <c r="H65" s="29">
        <v>0</v>
      </c>
    </row>
    <row r="66" spans="1:8" ht="12.75">
      <c r="A66" s="233" t="s">
        <v>209</v>
      </c>
      <c r="B66" s="273" t="s">
        <v>25</v>
      </c>
      <c r="C66" s="269" t="s">
        <v>64</v>
      </c>
      <c r="D66" s="236">
        <v>0</v>
      </c>
      <c r="E66" s="237">
        <v>5</v>
      </c>
      <c r="F66" s="238">
        <v>1</v>
      </c>
      <c r="G66" s="29">
        <v>0</v>
      </c>
      <c r="H66" s="29">
        <v>1003</v>
      </c>
    </row>
    <row r="67" spans="1:8" ht="12.75">
      <c r="A67" s="239" t="s">
        <v>210</v>
      </c>
      <c r="B67" s="273" t="s">
        <v>26</v>
      </c>
      <c r="C67" s="269" t="s">
        <v>62</v>
      </c>
      <c r="D67" s="236">
        <v>0</v>
      </c>
      <c r="E67" s="237">
        <v>5</v>
      </c>
      <c r="F67" s="238">
        <v>2</v>
      </c>
      <c r="G67" s="29">
        <v>94741</v>
      </c>
      <c r="H67" s="29">
        <v>13498</v>
      </c>
    </row>
    <row r="68" spans="1:8" ht="12.75">
      <c r="A68" s="10"/>
      <c r="B68" s="274" t="s">
        <v>187</v>
      </c>
      <c r="C68" s="271" t="s">
        <v>627</v>
      </c>
      <c r="D68" s="236">
        <v>0</v>
      </c>
      <c r="E68" s="237">
        <v>5</v>
      </c>
      <c r="F68" s="238">
        <v>3</v>
      </c>
      <c r="G68" s="29">
        <v>549366</v>
      </c>
      <c r="H68" s="29">
        <v>480106</v>
      </c>
    </row>
    <row r="69" spans="1:8" ht="12.75">
      <c r="A69" s="10"/>
      <c r="B69" s="273" t="s">
        <v>6</v>
      </c>
      <c r="C69" s="271" t="s">
        <v>628</v>
      </c>
      <c r="D69" s="236">
        <v>0</v>
      </c>
      <c r="E69" s="237">
        <v>5</v>
      </c>
      <c r="F69" s="238">
        <v>4</v>
      </c>
      <c r="G69" s="29">
        <v>533855</v>
      </c>
      <c r="H69" s="29">
        <v>466403</v>
      </c>
    </row>
    <row r="70" spans="1:8" ht="12.75">
      <c r="A70" s="233" t="s">
        <v>152</v>
      </c>
      <c r="B70" s="273" t="s">
        <v>18</v>
      </c>
      <c r="C70" s="269" t="s">
        <v>65</v>
      </c>
      <c r="D70" s="236">
        <v>0</v>
      </c>
      <c r="E70" s="237">
        <v>5</v>
      </c>
      <c r="F70" s="238">
        <v>5</v>
      </c>
      <c r="G70" s="29">
        <v>531179</v>
      </c>
      <c r="H70" s="29">
        <v>463016</v>
      </c>
    </row>
    <row r="71" spans="1:8" ht="25.5">
      <c r="A71" s="233" t="s">
        <v>120</v>
      </c>
      <c r="B71" s="273" t="s">
        <v>19</v>
      </c>
      <c r="C71" s="269" t="s">
        <v>66</v>
      </c>
      <c r="D71" s="236">
        <v>0</v>
      </c>
      <c r="E71" s="237">
        <v>5</v>
      </c>
      <c r="F71" s="238">
        <v>6</v>
      </c>
      <c r="G71" s="29">
        <v>0</v>
      </c>
      <c r="H71" s="29">
        <v>0</v>
      </c>
    </row>
    <row r="72" spans="1:8" ht="12.75">
      <c r="A72" s="239" t="s">
        <v>172</v>
      </c>
      <c r="B72" s="273" t="s">
        <v>69</v>
      </c>
      <c r="C72" s="269" t="s">
        <v>67</v>
      </c>
      <c r="D72" s="236">
        <v>0</v>
      </c>
      <c r="E72" s="237">
        <v>5</v>
      </c>
      <c r="F72" s="238">
        <v>7</v>
      </c>
      <c r="G72" s="29">
        <v>2676</v>
      </c>
      <c r="H72" s="29">
        <v>3387</v>
      </c>
    </row>
    <row r="73" spans="1:8" ht="21" customHeight="1">
      <c r="A73" s="10" t="s">
        <v>173</v>
      </c>
      <c r="B73" s="274" t="s">
        <v>7</v>
      </c>
      <c r="C73" s="270" t="s">
        <v>68</v>
      </c>
      <c r="D73" s="236">
        <v>0</v>
      </c>
      <c r="E73" s="237">
        <v>5</v>
      </c>
      <c r="F73" s="238">
        <v>8</v>
      </c>
      <c r="G73" s="29">
        <v>0</v>
      </c>
      <c r="H73" s="29">
        <v>0</v>
      </c>
    </row>
    <row r="74" spans="1:8" ht="12.75">
      <c r="A74" s="10" t="s">
        <v>196</v>
      </c>
      <c r="B74" s="274" t="s">
        <v>11</v>
      </c>
      <c r="C74" s="270" t="s">
        <v>197</v>
      </c>
      <c r="D74" s="236">
        <v>0</v>
      </c>
      <c r="E74" s="237">
        <v>5</v>
      </c>
      <c r="F74" s="238">
        <v>9</v>
      </c>
      <c r="G74" s="29">
        <v>15511</v>
      </c>
      <c r="H74" s="29">
        <v>13703</v>
      </c>
    </row>
    <row r="75" spans="1:8" ht="25.5">
      <c r="A75" s="10">
        <v>19</v>
      </c>
      <c r="B75" s="274" t="s">
        <v>188</v>
      </c>
      <c r="C75" s="270" t="s">
        <v>629</v>
      </c>
      <c r="D75" s="236">
        <v>0</v>
      </c>
      <c r="E75" s="237">
        <v>6</v>
      </c>
      <c r="F75" s="238">
        <v>0</v>
      </c>
      <c r="G75" s="29">
        <v>329436</v>
      </c>
      <c r="H75" s="29">
        <v>402605</v>
      </c>
    </row>
    <row r="76" spans="1:8" ht="12.75">
      <c r="A76" s="233" t="s">
        <v>174</v>
      </c>
      <c r="B76" s="273" t="s">
        <v>6</v>
      </c>
      <c r="C76" s="268" t="s">
        <v>71</v>
      </c>
      <c r="D76" s="236">
        <v>0</v>
      </c>
      <c r="E76" s="237">
        <v>6</v>
      </c>
      <c r="F76" s="238">
        <v>1</v>
      </c>
      <c r="G76" s="29">
        <v>0</v>
      </c>
      <c r="H76" s="29">
        <v>0</v>
      </c>
    </row>
    <row r="77" spans="1:8" ht="12.75">
      <c r="A77" s="233" t="s">
        <v>175</v>
      </c>
      <c r="B77" s="273" t="s">
        <v>7</v>
      </c>
      <c r="C77" s="268" t="s">
        <v>72</v>
      </c>
      <c r="D77" s="236">
        <v>0</v>
      </c>
      <c r="E77" s="237">
        <v>6</v>
      </c>
      <c r="F77" s="238">
        <v>2</v>
      </c>
      <c r="G77" s="29">
        <v>306992</v>
      </c>
      <c r="H77" s="29">
        <v>279888</v>
      </c>
    </row>
    <row r="78" spans="1:8" ht="12.75">
      <c r="A78" s="233" t="s">
        <v>176</v>
      </c>
      <c r="B78" s="273" t="s">
        <v>11</v>
      </c>
      <c r="C78" s="268" t="s">
        <v>73</v>
      </c>
      <c r="D78" s="236">
        <v>0</v>
      </c>
      <c r="E78" s="237">
        <v>6</v>
      </c>
      <c r="F78" s="238">
        <v>3</v>
      </c>
      <c r="G78" s="29">
        <v>22444</v>
      </c>
      <c r="H78" s="29">
        <v>122717</v>
      </c>
    </row>
    <row r="79" spans="1:8" ht="38.25">
      <c r="A79" s="10"/>
      <c r="B79" s="275" t="s">
        <v>70</v>
      </c>
      <c r="C79" s="276" t="s">
        <v>630</v>
      </c>
      <c r="D79" s="236">
        <v>0</v>
      </c>
      <c r="E79" s="237">
        <v>6</v>
      </c>
      <c r="F79" s="238">
        <v>4</v>
      </c>
      <c r="G79" s="29">
        <f>G15+G18+G22+G48+G49+G57+G59+G68+G75</f>
        <v>15617625</v>
      </c>
      <c r="H79" s="29">
        <f>H15+H18+H22+H48+H49+H57+H59+H68+H75</f>
        <v>15428268.92</v>
      </c>
    </row>
    <row r="80" spans="1:8" ht="13.5" thickBot="1">
      <c r="A80" s="277" t="s">
        <v>153</v>
      </c>
      <c r="B80" s="278" t="s">
        <v>74</v>
      </c>
      <c r="C80" s="279" t="s">
        <v>75</v>
      </c>
      <c r="D80" s="245">
        <v>0</v>
      </c>
      <c r="E80" s="246">
        <v>6</v>
      </c>
      <c r="F80" s="247">
        <v>5</v>
      </c>
      <c r="G80" s="340">
        <v>785556</v>
      </c>
      <c r="H80" s="340">
        <v>692845</v>
      </c>
    </row>
    <row r="81" spans="1:10" ht="12.75">
      <c r="A81" s="24"/>
      <c r="B81" s="280"/>
      <c r="C81" s="281"/>
      <c r="D81" s="18"/>
      <c r="E81" s="18"/>
      <c r="F81" s="18"/>
      <c r="G81" s="18"/>
      <c r="H81" s="1"/>
      <c r="J81" s="41" t="s">
        <v>7</v>
      </c>
    </row>
    <row r="82" spans="1:8" ht="13.5" thickBot="1">
      <c r="A82" s="24"/>
      <c r="B82" s="280"/>
      <c r="C82" s="281"/>
      <c r="D82" s="18"/>
      <c r="E82" s="18"/>
      <c r="F82" s="18"/>
      <c r="G82" s="18"/>
      <c r="H82" s="1"/>
    </row>
    <row r="83" spans="1:8" ht="13.5" thickBot="1">
      <c r="A83" s="224" t="s">
        <v>194</v>
      </c>
      <c r="B83" s="360" t="s">
        <v>1</v>
      </c>
      <c r="C83" s="351"/>
      <c r="D83" s="354" t="s">
        <v>0</v>
      </c>
      <c r="E83" s="355"/>
      <c r="F83" s="355"/>
      <c r="G83" s="224" t="s">
        <v>2</v>
      </c>
      <c r="H83" s="224" t="s">
        <v>648</v>
      </c>
    </row>
    <row r="84" spans="1:8" ht="13.5" thickBot="1">
      <c r="A84" s="185">
        <v>3</v>
      </c>
      <c r="B84" s="350">
        <v>2</v>
      </c>
      <c r="C84" s="351"/>
      <c r="D84" s="184"/>
      <c r="E84" s="225">
        <v>1</v>
      </c>
      <c r="F84" s="225"/>
      <c r="G84" s="224">
        <v>4</v>
      </c>
      <c r="H84" s="224">
        <v>5</v>
      </c>
    </row>
    <row r="85" spans="1:8" ht="12.75">
      <c r="A85" s="20"/>
      <c r="B85" s="13"/>
      <c r="C85" s="227" t="s">
        <v>76</v>
      </c>
      <c r="D85" s="14"/>
      <c r="E85" s="15"/>
      <c r="F85" s="16"/>
      <c r="G85" s="35"/>
      <c r="H85" s="35"/>
    </row>
    <row r="86" spans="1:8" ht="12.75">
      <c r="A86" s="10"/>
      <c r="B86" s="274" t="s">
        <v>4</v>
      </c>
      <c r="C86" s="229" t="s">
        <v>631</v>
      </c>
      <c r="D86" s="234">
        <v>0</v>
      </c>
      <c r="E86" s="282">
        <v>6</v>
      </c>
      <c r="F86" s="283">
        <v>6</v>
      </c>
      <c r="G86" s="29">
        <v>4552575</v>
      </c>
      <c r="H86" s="29">
        <f>H87+H91+H92+H96+H100+H104+H105</f>
        <v>5343980</v>
      </c>
    </row>
    <row r="87" spans="1:8" ht="12.75">
      <c r="A87" s="10"/>
      <c r="B87" s="274" t="s">
        <v>6</v>
      </c>
      <c r="C87" s="270" t="s">
        <v>632</v>
      </c>
      <c r="D87" s="234">
        <v>0</v>
      </c>
      <c r="E87" s="282">
        <v>6</v>
      </c>
      <c r="F87" s="283">
        <v>7</v>
      </c>
      <c r="G87" s="29">
        <f>G88+G89+G90</f>
        <v>4000000</v>
      </c>
      <c r="H87" s="29">
        <v>4000000</v>
      </c>
    </row>
    <row r="88" spans="1:8" ht="12.75">
      <c r="A88" s="284" t="s">
        <v>121</v>
      </c>
      <c r="B88" s="272" t="s">
        <v>18</v>
      </c>
      <c r="C88" s="269" t="s">
        <v>77</v>
      </c>
      <c r="D88" s="234">
        <v>0</v>
      </c>
      <c r="E88" s="282">
        <v>6</v>
      </c>
      <c r="F88" s="283">
        <v>8</v>
      </c>
      <c r="G88" s="29">
        <v>4000000</v>
      </c>
      <c r="H88" s="29">
        <v>4000000</v>
      </c>
    </row>
    <row r="89" spans="1:8" ht="12.75">
      <c r="A89" s="284" t="s">
        <v>122</v>
      </c>
      <c r="B89" s="272" t="s">
        <v>19</v>
      </c>
      <c r="C89" s="269" t="s">
        <v>78</v>
      </c>
      <c r="D89" s="234">
        <v>0</v>
      </c>
      <c r="E89" s="282">
        <v>6</v>
      </c>
      <c r="F89" s="283">
        <v>9</v>
      </c>
      <c r="G89" s="29">
        <v>0</v>
      </c>
      <c r="H89" s="29">
        <v>0</v>
      </c>
    </row>
    <row r="90" spans="1:8" s="21" customFormat="1" ht="12.75">
      <c r="A90" s="285">
        <v>904</v>
      </c>
      <c r="B90" s="273" t="s">
        <v>69</v>
      </c>
      <c r="C90" s="286" t="s">
        <v>184</v>
      </c>
      <c r="D90" s="267">
        <v>0</v>
      </c>
      <c r="E90" s="287">
        <v>7</v>
      </c>
      <c r="F90" s="288">
        <v>0</v>
      </c>
      <c r="G90" s="36">
        <v>0</v>
      </c>
      <c r="H90" s="36">
        <v>0</v>
      </c>
    </row>
    <row r="91" spans="1:8" ht="12.75">
      <c r="A91" s="10" t="s">
        <v>123</v>
      </c>
      <c r="B91" s="289" t="s">
        <v>7</v>
      </c>
      <c r="C91" s="270" t="s">
        <v>79</v>
      </c>
      <c r="D91" s="234">
        <v>0</v>
      </c>
      <c r="E91" s="282">
        <v>7</v>
      </c>
      <c r="F91" s="283">
        <v>1</v>
      </c>
      <c r="G91" s="29"/>
      <c r="H91" s="29">
        <v>0</v>
      </c>
    </row>
    <row r="92" spans="1:8" ht="12.75">
      <c r="A92" s="10"/>
      <c r="B92" s="289" t="s">
        <v>11</v>
      </c>
      <c r="C92" s="229" t="s">
        <v>633</v>
      </c>
      <c r="D92" s="234">
        <v>0</v>
      </c>
      <c r="E92" s="282">
        <v>7</v>
      </c>
      <c r="F92" s="283">
        <v>2</v>
      </c>
      <c r="G92" s="29">
        <f>G93+G94+G95</f>
        <v>0</v>
      </c>
      <c r="H92" s="29">
        <f>H93+H94+H95</f>
        <v>0</v>
      </c>
    </row>
    <row r="93" spans="1:8" ht="12.75">
      <c r="A93" s="284" t="s">
        <v>124</v>
      </c>
      <c r="B93" s="272" t="s">
        <v>24</v>
      </c>
      <c r="C93" s="269" t="s">
        <v>80</v>
      </c>
      <c r="D93" s="234">
        <v>0</v>
      </c>
      <c r="E93" s="282">
        <v>7</v>
      </c>
      <c r="F93" s="283">
        <v>3</v>
      </c>
      <c r="G93" s="29">
        <v>0</v>
      </c>
      <c r="H93" s="29">
        <v>0</v>
      </c>
    </row>
    <row r="94" spans="1:8" ht="12.75">
      <c r="A94" s="284" t="s">
        <v>125</v>
      </c>
      <c r="B94" s="272" t="s">
        <v>25</v>
      </c>
      <c r="C94" s="269" t="s">
        <v>81</v>
      </c>
      <c r="D94" s="234">
        <v>0</v>
      </c>
      <c r="E94" s="282">
        <v>7</v>
      </c>
      <c r="F94" s="283">
        <v>4</v>
      </c>
      <c r="G94" s="29">
        <v>0</v>
      </c>
      <c r="H94" s="29">
        <v>0</v>
      </c>
    </row>
    <row r="95" spans="1:8" ht="12.75">
      <c r="A95" s="284" t="s">
        <v>126</v>
      </c>
      <c r="B95" s="272" t="s">
        <v>26</v>
      </c>
      <c r="C95" s="269" t="s">
        <v>82</v>
      </c>
      <c r="D95" s="234">
        <v>0</v>
      </c>
      <c r="E95" s="282">
        <v>7</v>
      </c>
      <c r="F95" s="283">
        <v>5</v>
      </c>
      <c r="G95" s="29">
        <v>0</v>
      </c>
      <c r="H95" s="29">
        <v>0</v>
      </c>
    </row>
    <row r="96" spans="1:8" ht="12.75">
      <c r="A96" s="10"/>
      <c r="B96" s="273" t="s">
        <v>28</v>
      </c>
      <c r="C96" s="229" t="s">
        <v>634</v>
      </c>
      <c r="D96" s="234">
        <v>0</v>
      </c>
      <c r="E96" s="282">
        <v>7</v>
      </c>
      <c r="F96" s="283">
        <v>6</v>
      </c>
      <c r="G96" s="29">
        <f>G97+G99+G98</f>
        <v>132323</v>
      </c>
      <c r="H96" s="29">
        <f>H97+H99+H98</f>
        <v>552575</v>
      </c>
    </row>
    <row r="97" spans="1:8" ht="12.75">
      <c r="A97" s="284" t="s">
        <v>127</v>
      </c>
      <c r="B97" s="272" t="s">
        <v>29</v>
      </c>
      <c r="C97" s="235" t="s">
        <v>85</v>
      </c>
      <c r="D97" s="234">
        <v>0</v>
      </c>
      <c r="E97" s="282">
        <v>7</v>
      </c>
      <c r="F97" s="283">
        <v>7</v>
      </c>
      <c r="G97" s="29">
        <v>132323</v>
      </c>
      <c r="H97" s="29">
        <v>552575</v>
      </c>
    </row>
    <row r="98" spans="1:8" ht="12.75">
      <c r="A98" s="284" t="s">
        <v>128</v>
      </c>
      <c r="B98" s="272" t="s">
        <v>30</v>
      </c>
      <c r="C98" s="235" t="s">
        <v>83</v>
      </c>
      <c r="D98" s="234">
        <v>0</v>
      </c>
      <c r="E98" s="282">
        <v>7</v>
      </c>
      <c r="F98" s="283">
        <v>8</v>
      </c>
      <c r="G98" s="29">
        <v>0</v>
      </c>
      <c r="H98" s="29">
        <v>0</v>
      </c>
    </row>
    <row r="99" spans="1:8" ht="12.75">
      <c r="A99" s="284" t="s">
        <v>129</v>
      </c>
      <c r="B99" s="272" t="s">
        <v>31</v>
      </c>
      <c r="C99" s="235" t="s">
        <v>84</v>
      </c>
      <c r="D99" s="234">
        <v>0</v>
      </c>
      <c r="E99" s="282">
        <v>7</v>
      </c>
      <c r="F99" s="283">
        <v>9</v>
      </c>
      <c r="G99" s="29">
        <v>0</v>
      </c>
      <c r="H99" s="29">
        <v>0</v>
      </c>
    </row>
    <row r="100" spans="1:8" ht="12.75">
      <c r="A100" s="10"/>
      <c r="B100" s="273" t="s">
        <v>52</v>
      </c>
      <c r="C100" s="270" t="s">
        <v>635</v>
      </c>
      <c r="D100" s="234">
        <v>0</v>
      </c>
      <c r="E100" s="282">
        <v>8</v>
      </c>
      <c r="F100" s="283">
        <v>0</v>
      </c>
      <c r="G100" s="29">
        <v>0</v>
      </c>
      <c r="H100" s="29">
        <v>0</v>
      </c>
    </row>
    <row r="101" spans="1:8" ht="12.75">
      <c r="A101" s="284" t="s">
        <v>130</v>
      </c>
      <c r="B101" s="272" t="s">
        <v>88</v>
      </c>
      <c r="C101" s="235" t="s">
        <v>86</v>
      </c>
      <c r="D101" s="234">
        <v>0</v>
      </c>
      <c r="E101" s="282">
        <v>8</v>
      </c>
      <c r="F101" s="283">
        <v>1</v>
      </c>
      <c r="G101" s="29">
        <v>0</v>
      </c>
      <c r="H101" s="29">
        <v>0</v>
      </c>
    </row>
    <row r="102" spans="1:8" ht="12.75">
      <c r="A102" s="284" t="s">
        <v>131</v>
      </c>
      <c r="B102" s="272" t="s">
        <v>89</v>
      </c>
      <c r="C102" s="235" t="s">
        <v>87</v>
      </c>
      <c r="D102" s="234">
        <v>0</v>
      </c>
      <c r="E102" s="282">
        <v>8</v>
      </c>
      <c r="F102" s="283">
        <v>2</v>
      </c>
      <c r="G102" s="29">
        <v>0</v>
      </c>
      <c r="H102" s="29">
        <v>0</v>
      </c>
    </row>
    <row r="103" spans="1:8" ht="25.5">
      <c r="A103" s="10"/>
      <c r="B103" s="273" t="s">
        <v>53</v>
      </c>
      <c r="C103" s="229" t="s">
        <v>636</v>
      </c>
      <c r="D103" s="234">
        <v>0</v>
      </c>
      <c r="E103" s="282">
        <v>8</v>
      </c>
      <c r="F103" s="283">
        <v>3</v>
      </c>
      <c r="G103" s="29">
        <f>G104-G105</f>
        <v>420252</v>
      </c>
      <c r="H103" s="29">
        <f>H104-H105</f>
        <v>791405</v>
      </c>
    </row>
    <row r="104" spans="1:8" ht="12.75">
      <c r="A104" s="284" t="s">
        <v>177</v>
      </c>
      <c r="B104" s="272" t="s">
        <v>92</v>
      </c>
      <c r="C104" s="235" t="s">
        <v>90</v>
      </c>
      <c r="D104" s="234">
        <v>0</v>
      </c>
      <c r="E104" s="282">
        <v>8</v>
      </c>
      <c r="F104" s="283">
        <v>4</v>
      </c>
      <c r="G104" s="29">
        <v>420252</v>
      </c>
      <c r="H104" s="29">
        <v>791405</v>
      </c>
    </row>
    <row r="105" spans="1:8" ht="12.75">
      <c r="A105" s="284" t="s">
        <v>132</v>
      </c>
      <c r="B105" s="272" t="s">
        <v>93</v>
      </c>
      <c r="C105" s="235" t="s">
        <v>91</v>
      </c>
      <c r="D105" s="234">
        <v>0</v>
      </c>
      <c r="E105" s="282">
        <v>8</v>
      </c>
      <c r="F105" s="283">
        <v>5</v>
      </c>
      <c r="G105" s="29">
        <v>0</v>
      </c>
      <c r="H105" s="29">
        <v>0</v>
      </c>
    </row>
    <row r="106" spans="1:8" ht="12.75">
      <c r="A106" s="285">
        <v>262</v>
      </c>
      <c r="B106" s="289" t="s">
        <v>5</v>
      </c>
      <c r="C106" s="290" t="s">
        <v>94</v>
      </c>
      <c r="D106" s="267">
        <v>0</v>
      </c>
      <c r="E106" s="287">
        <v>8</v>
      </c>
      <c r="F106" s="288">
        <v>6</v>
      </c>
      <c r="G106" s="29"/>
      <c r="H106" s="29"/>
    </row>
    <row r="107" spans="1:8" ht="12.75">
      <c r="A107" s="10"/>
      <c r="B107" s="274" t="s">
        <v>10</v>
      </c>
      <c r="C107" s="229" t="s">
        <v>637</v>
      </c>
      <c r="D107" s="234">
        <v>0</v>
      </c>
      <c r="E107" s="282">
        <v>8</v>
      </c>
      <c r="F107" s="283">
        <v>7</v>
      </c>
      <c r="G107" s="29">
        <f>G108+G109+G110+G111+G112+G113</f>
        <v>10189451</v>
      </c>
      <c r="H107" s="29">
        <v>9558084</v>
      </c>
    </row>
    <row r="108" spans="1:8" ht="12.75">
      <c r="A108" s="284" t="s">
        <v>200</v>
      </c>
      <c r="B108" s="273" t="s">
        <v>6</v>
      </c>
      <c r="C108" s="235" t="s">
        <v>95</v>
      </c>
      <c r="D108" s="234">
        <v>0</v>
      </c>
      <c r="E108" s="282">
        <v>8</v>
      </c>
      <c r="F108" s="283">
        <v>8</v>
      </c>
      <c r="G108" s="29">
        <v>5081482</v>
      </c>
      <c r="H108" s="29">
        <v>4838600</v>
      </c>
    </row>
    <row r="109" spans="1:8" ht="12.75">
      <c r="A109" s="284" t="s">
        <v>133</v>
      </c>
      <c r="B109" s="273" t="s">
        <v>7</v>
      </c>
      <c r="C109" s="235" t="s">
        <v>96</v>
      </c>
      <c r="D109" s="234">
        <v>0</v>
      </c>
      <c r="E109" s="282">
        <v>8</v>
      </c>
      <c r="F109" s="283">
        <v>9</v>
      </c>
      <c r="G109" s="29">
        <v>0</v>
      </c>
      <c r="H109" s="29">
        <v>0</v>
      </c>
    </row>
    <row r="110" spans="1:8" ht="25.5">
      <c r="A110" s="284" t="s">
        <v>178</v>
      </c>
      <c r="B110" s="273" t="s">
        <v>11</v>
      </c>
      <c r="C110" s="235" t="s">
        <v>204</v>
      </c>
      <c r="D110" s="234">
        <v>0</v>
      </c>
      <c r="E110" s="282">
        <v>9</v>
      </c>
      <c r="F110" s="283">
        <v>0</v>
      </c>
      <c r="G110" s="29">
        <v>4908902</v>
      </c>
      <c r="H110" s="29">
        <v>4664444</v>
      </c>
    </row>
    <row r="111" spans="1:8" ht="25.5">
      <c r="A111" s="284" t="s">
        <v>201</v>
      </c>
      <c r="B111" s="273" t="s">
        <v>28</v>
      </c>
      <c r="C111" s="269" t="s">
        <v>97</v>
      </c>
      <c r="D111" s="234">
        <v>0</v>
      </c>
      <c r="E111" s="282">
        <v>9</v>
      </c>
      <c r="F111" s="283">
        <v>1</v>
      </c>
      <c r="G111" s="29">
        <v>199067</v>
      </c>
      <c r="H111" s="29">
        <v>55040</v>
      </c>
    </row>
    <row r="112" spans="1:8" ht="12.75">
      <c r="A112" s="284" t="s">
        <v>179</v>
      </c>
      <c r="B112" s="273" t="s">
        <v>52</v>
      </c>
      <c r="C112" s="235" t="s">
        <v>202</v>
      </c>
      <c r="D112" s="234">
        <v>0</v>
      </c>
      <c r="E112" s="282">
        <v>9</v>
      </c>
      <c r="F112" s="283">
        <v>2</v>
      </c>
      <c r="G112" s="29">
        <v>0</v>
      </c>
      <c r="H112" s="29">
        <v>0</v>
      </c>
    </row>
    <row r="113" spans="1:8" ht="12.75">
      <c r="A113" s="284" t="s">
        <v>180</v>
      </c>
      <c r="B113" s="273" t="s">
        <v>53</v>
      </c>
      <c r="C113" s="269" t="s">
        <v>203</v>
      </c>
      <c r="D113" s="234">
        <v>0</v>
      </c>
      <c r="E113" s="282">
        <v>9</v>
      </c>
      <c r="F113" s="283">
        <v>3</v>
      </c>
      <c r="G113" s="29">
        <v>0</v>
      </c>
      <c r="H113" s="29">
        <v>0</v>
      </c>
    </row>
    <row r="114" spans="1:8" ht="25.5">
      <c r="A114" s="10">
        <v>9570</v>
      </c>
      <c r="B114" s="228" t="s">
        <v>45</v>
      </c>
      <c r="C114" s="229" t="s">
        <v>98</v>
      </c>
      <c r="D114" s="234">
        <v>0</v>
      </c>
      <c r="E114" s="282">
        <v>9</v>
      </c>
      <c r="F114" s="283">
        <v>4</v>
      </c>
      <c r="G114" s="29"/>
      <c r="H114" s="29"/>
    </row>
    <row r="115" spans="1:8" ht="12.75">
      <c r="A115" s="10"/>
      <c r="B115" s="228" t="s">
        <v>47</v>
      </c>
      <c r="C115" s="229" t="s">
        <v>638</v>
      </c>
      <c r="D115" s="234">
        <v>0</v>
      </c>
      <c r="E115" s="282">
        <v>9</v>
      </c>
      <c r="F115" s="283">
        <v>5</v>
      </c>
      <c r="G115" s="29">
        <f>G116+G117</f>
        <v>0</v>
      </c>
      <c r="H115" s="29">
        <f>H116+H117</f>
        <v>0</v>
      </c>
    </row>
    <row r="116" spans="1:8" ht="12.75">
      <c r="A116" s="284" t="s">
        <v>205</v>
      </c>
      <c r="B116" s="273" t="s">
        <v>6</v>
      </c>
      <c r="C116" s="235" t="s">
        <v>99</v>
      </c>
      <c r="D116" s="234">
        <v>0</v>
      </c>
      <c r="E116" s="282">
        <v>9</v>
      </c>
      <c r="F116" s="283">
        <v>6</v>
      </c>
      <c r="G116" s="29">
        <v>0</v>
      </c>
      <c r="H116" s="29">
        <v>0</v>
      </c>
    </row>
    <row r="117" spans="1:8" ht="12.75">
      <c r="A117" s="284" t="s">
        <v>157</v>
      </c>
      <c r="B117" s="273" t="s">
        <v>7</v>
      </c>
      <c r="C117" s="235" t="s">
        <v>84</v>
      </c>
      <c r="D117" s="234">
        <v>0</v>
      </c>
      <c r="E117" s="282">
        <v>9</v>
      </c>
      <c r="F117" s="283">
        <v>7</v>
      </c>
      <c r="G117" s="29">
        <v>0</v>
      </c>
      <c r="H117" s="29"/>
    </row>
    <row r="118" spans="1:8" ht="12.75">
      <c r="A118" s="10"/>
      <c r="B118" s="228" t="s">
        <v>48</v>
      </c>
      <c r="C118" s="270" t="s">
        <v>192</v>
      </c>
      <c r="D118" s="234">
        <v>0</v>
      </c>
      <c r="E118" s="282">
        <v>9</v>
      </c>
      <c r="F118" s="283">
        <v>8</v>
      </c>
      <c r="G118" s="29"/>
      <c r="H118" s="29"/>
    </row>
    <row r="119" spans="1:8" ht="12.75">
      <c r="A119" s="284" t="s">
        <v>140</v>
      </c>
      <c r="B119" s="267" t="s">
        <v>6</v>
      </c>
      <c r="C119" s="269" t="s">
        <v>100</v>
      </c>
      <c r="D119" s="234">
        <v>0</v>
      </c>
      <c r="E119" s="282">
        <v>9</v>
      </c>
      <c r="F119" s="283">
        <v>9</v>
      </c>
      <c r="G119" s="29">
        <v>0</v>
      </c>
      <c r="H119" s="29"/>
    </row>
    <row r="120" spans="1:8" ht="25.5">
      <c r="A120" s="10">
        <v>280</v>
      </c>
      <c r="B120" s="228" t="s">
        <v>102</v>
      </c>
      <c r="C120" s="229" t="s">
        <v>101</v>
      </c>
      <c r="D120" s="234">
        <v>1</v>
      </c>
      <c r="E120" s="282">
        <v>0</v>
      </c>
      <c r="F120" s="283">
        <v>0</v>
      </c>
      <c r="G120" s="29"/>
      <c r="H120" s="29"/>
    </row>
    <row r="121" spans="1:8" ht="12.75">
      <c r="A121" s="10"/>
      <c r="B121" s="228" t="s">
        <v>58</v>
      </c>
      <c r="C121" s="229" t="s">
        <v>639</v>
      </c>
      <c r="D121" s="234">
        <v>1</v>
      </c>
      <c r="E121" s="282">
        <v>0</v>
      </c>
      <c r="F121" s="283">
        <v>1</v>
      </c>
      <c r="G121" s="29">
        <f>G122+G123+G124</f>
        <v>0</v>
      </c>
      <c r="H121" s="29">
        <f>H122+H123+H124</f>
        <v>0</v>
      </c>
    </row>
    <row r="122" spans="1:8" ht="12.75">
      <c r="A122" s="284" t="s">
        <v>134</v>
      </c>
      <c r="B122" s="267" t="s">
        <v>6</v>
      </c>
      <c r="C122" s="269" t="s">
        <v>103</v>
      </c>
      <c r="D122" s="234">
        <v>1</v>
      </c>
      <c r="E122" s="282">
        <v>0</v>
      </c>
      <c r="F122" s="283">
        <v>2</v>
      </c>
      <c r="G122" s="29">
        <v>0</v>
      </c>
      <c r="H122" s="29">
        <v>0</v>
      </c>
    </row>
    <row r="123" spans="1:8" ht="12.75">
      <c r="A123" s="284" t="s">
        <v>135</v>
      </c>
      <c r="B123" s="267" t="s">
        <v>7</v>
      </c>
      <c r="C123" s="269" t="s">
        <v>104</v>
      </c>
      <c r="D123" s="234">
        <v>1</v>
      </c>
      <c r="E123" s="282">
        <v>0</v>
      </c>
      <c r="F123" s="283">
        <v>3</v>
      </c>
      <c r="G123" s="29">
        <v>0</v>
      </c>
      <c r="H123" s="29">
        <v>0</v>
      </c>
    </row>
    <row r="124" spans="1:8" ht="13.5" thickBot="1">
      <c r="A124" s="291" t="s">
        <v>136</v>
      </c>
      <c r="B124" s="292" t="s">
        <v>11</v>
      </c>
      <c r="C124" s="293" t="s">
        <v>105</v>
      </c>
      <c r="D124" s="243">
        <v>1</v>
      </c>
      <c r="E124" s="294">
        <v>0</v>
      </c>
      <c r="F124" s="295">
        <v>4</v>
      </c>
      <c r="G124" s="30">
        <v>0</v>
      </c>
      <c r="H124" s="30">
        <v>0</v>
      </c>
    </row>
    <row r="125" spans="1:10" ht="15.75" customHeight="1">
      <c r="A125" s="22"/>
      <c r="B125" s="296"/>
      <c r="C125" s="23"/>
      <c r="D125" s="297"/>
      <c r="E125" s="297"/>
      <c r="F125" s="297"/>
      <c r="G125" s="37"/>
      <c r="H125" s="38"/>
      <c r="J125" s="41" t="s">
        <v>11</v>
      </c>
    </row>
    <row r="126" spans="1:8" ht="15" customHeight="1" thickBot="1">
      <c r="A126" s="24"/>
      <c r="B126" s="298"/>
      <c r="C126" s="25"/>
      <c r="D126" s="18"/>
      <c r="E126" s="18"/>
      <c r="F126" s="18"/>
      <c r="G126" s="28"/>
      <c r="H126" s="39"/>
    </row>
    <row r="127" spans="1:8" ht="12.75">
      <c r="A127" s="20"/>
      <c r="B127" s="299" t="s">
        <v>106</v>
      </c>
      <c r="C127" s="251" t="s">
        <v>640</v>
      </c>
      <c r="D127" s="252">
        <v>1</v>
      </c>
      <c r="E127" s="253">
        <v>0</v>
      </c>
      <c r="F127" s="254">
        <v>5</v>
      </c>
      <c r="G127" s="32">
        <f>G128+G129+G130+G131+G132</f>
        <v>278209</v>
      </c>
      <c r="H127" s="32">
        <f>H128+H129+H130+H131+H132</f>
        <v>318228</v>
      </c>
    </row>
    <row r="128" spans="1:8" ht="12.75">
      <c r="A128" s="284" t="s">
        <v>137</v>
      </c>
      <c r="B128" s="267" t="s">
        <v>6</v>
      </c>
      <c r="C128" s="235" t="s">
        <v>107</v>
      </c>
      <c r="D128" s="236">
        <v>1</v>
      </c>
      <c r="E128" s="237">
        <v>0</v>
      </c>
      <c r="F128" s="238">
        <v>6</v>
      </c>
      <c r="G128" s="29">
        <v>0</v>
      </c>
      <c r="H128" s="29">
        <v>0</v>
      </c>
    </row>
    <row r="129" spans="1:8" ht="12.75">
      <c r="A129" s="284" t="s">
        <v>138</v>
      </c>
      <c r="B129" s="267" t="s">
        <v>7</v>
      </c>
      <c r="C129" s="235" t="s">
        <v>108</v>
      </c>
      <c r="D129" s="236">
        <v>1</v>
      </c>
      <c r="E129" s="237">
        <v>0</v>
      </c>
      <c r="F129" s="238">
        <v>7</v>
      </c>
      <c r="G129" s="29">
        <v>0</v>
      </c>
      <c r="H129" s="29">
        <v>0</v>
      </c>
    </row>
    <row r="130" spans="1:8" ht="25.5">
      <c r="A130" s="300" t="s">
        <v>181</v>
      </c>
      <c r="B130" s="267" t="s">
        <v>11</v>
      </c>
      <c r="C130" s="301" t="s">
        <v>183</v>
      </c>
      <c r="D130" s="302">
        <v>1</v>
      </c>
      <c r="E130" s="303">
        <v>0</v>
      </c>
      <c r="F130" s="304">
        <v>8</v>
      </c>
      <c r="G130" s="29">
        <v>3620</v>
      </c>
      <c r="H130" s="29">
        <v>13407</v>
      </c>
    </row>
    <row r="131" spans="1:8" ht="12.75">
      <c r="A131" s="300" t="s">
        <v>182</v>
      </c>
      <c r="B131" s="267" t="s">
        <v>28</v>
      </c>
      <c r="C131" s="286" t="s">
        <v>109</v>
      </c>
      <c r="D131" s="302">
        <v>1</v>
      </c>
      <c r="E131" s="303">
        <v>0</v>
      </c>
      <c r="F131" s="304">
        <v>9</v>
      </c>
      <c r="G131" s="36">
        <v>274589</v>
      </c>
      <c r="H131" s="36">
        <v>304821</v>
      </c>
    </row>
    <row r="132" spans="1:8" ht="12.75">
      <c r="A132" s="300" t="s">
        <v>193</v>
      </c>
      <c r="B132" s="267" t="s">
        <v>52</v>
      </c>
      <c r="C132" s="286" t="s">
        <v>185</v>
      </c>
      <c r="D132" s="302">
        <v>1</v>
      </c>
      <c r="E132" s="303">
        <v>1</v>
      </c>
      <c r="F132" s="304">
        <v>0</v>
      </c>
      <c r="G132" s="36"/>
      <c r="H132" s="36"/>
    </row>
    <row r="133" spans="1:8" ht="25.5">
      <c r="A133" s="10"/>
      <c r="B133" s="228" t="s">
        <v>110</v>
      </c>
      <c r="C133" s="229" t="s">
        <v>641</v>
      </c>
      <c r="D133" s="236">
        <v>1</v>
      </c>
      <c r="E133" s="237">
        <v>1</v>
      </c>
      <c r="F133" s="238">
        <v>1</v>
      </c>
      <c r="G133" s="29">
        <f>G134+G135</f>
        <v>0</v>
      </c>
      <c r="H133" s="29">
        <f>H134+H135</f>
        <v>26448</v>
      </c>
    </row>
    <row r="134" spans="1:8" ht="12.75">
      <c r="A134" s="284" t="s">
        <v>139</v>
      </c>
      <c r="B134" s="267" t="s">
        <v>6</v>
      </c>
      <c r="C134" s="269" t="s">
        <v>111</v>
      </c>
      <c r="D134" s="236">
        <v>1</v>
      </c>
      <c r="E134" s="237">
        <v>1</v>
      </c>
      <c r="F134" s="238">
        <v>2</v>
      </c>
      <c r="G134" s="29"/>
      <c r="H134" s="29"/>
    </row>
    <row r="135" spans="1:8" ht="25.5">
      <c r="A135" s="284" t="s">
        <v>206</v>
      </c>
      <c r="B135" s="267" t="s">
        <v>7</v>
      </c>
      <c r="C135" s="305" t="s">
        <v>112</v>
      </c>
      <c r="D135" s="236">
        <v>1</v>
      </c>
      <c r="E135" s="237">
        <v>1</v>
      </c>
      <c r="F135" s="238">
        <v>3</v>
      </c>
      <c r="G135" s="29"/>
      <c r="H135" s="29">
        <v>26448</v>
      </c>
    </row>
    <row r="136" spans="1:8" ht="25.5">
      <c r="A136" s="10"/>
      <c r="B136" s="228" t="s">
        <v>113</v>
      </c>
      <c r="C136" s="229" t="s">
        <v>642</v>
      </c>
      <c r="D136" s="236">
        <v>1</v>
      </c>
      <c r="E136" s="237">
        <v>1</v>
      </c>
      <c r="F136" s="238">
        <v>4</v>
      </c>
      <c r="G136" s="29">
        <f>G86+G106+G107+G114+G115+G118+G121+G127+G133</f>
        <v>15020235</v>
      </c>
      <c r="H136" s="29">
        <f>H86+H106+H107+H114+H115+H118+H121+H127+H133</f>
        <v>15246740</v>
      </c>
    </row>
    <row r="137" spans="1:8" ht="13.5" thickBot="1">
      <c r="A137" s="277" t="s">
        <v>158</v>
      </c>
      <c r="B137" s="306" t="s">
        <v>114</v>
      </c>
      <c r="C137" s="279" t="s">
        <v>75</v>
      </c>
      <c r="D137" s="245">
        <v>1</v>
      </c>
      <c r="E137" s="246">
        <v>1</v>
      </c>
      <c r="F137" s="247">
        <v>5</v>
      </c>
      <c r="G137" s="30">
        <v>1016172</v>
      </c>
      <c r="H137" s="30">
        <v>906223</v>
      </c>
    </row>
    <row r="138" ht="12.75">
      <c r="C138" s="19"/>
    </row>
    <row r="139" spans="3:8" ht="12.75">
      <c r="C139" s="19"/>
      <c r="G139" s="40"/>
      <c r="H139" s="40"/>
    </row>
    <row r="140" spans="1:3" ht="12.75">
      <c r="A140" s="11" t="s">
        <v>672</v>
      </c>
      <c r="C140" s="19"/>
    </row>
    <row r="141" spans="1:8" ht="12.75">
      <c r="A141" s="11" t="s">
        <v>676</v>
      </c>
      <c r="C141" s="41"/>
      <c r="G141" s="42" t="s">
        <v>212</v>
      </c>
      <c r="H141" s="42" t="s">
        <v>213</v>
      </c>
    </row>
    <row r="142" ht="12.75">
      <c r="C142" s="41"/>
    </row>
    <row r="143" ht="12.75">
      <c r="H143" s="43"/>
    </row>
    <row r="144" ht="12.75">
      <c r="H144" s="42" t="s">
        <v>649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1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A10" sqref="A10:H10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92" t="s">
        <v>643</v>
      </c>
      <c r="B1" s="186"/>
      <c r="C1" s="186"/>
      <c r="D1" s="186"/>
      <c r="F1" s="186"/>
      <c r="G1" s="186"/>
      <c r="H1" s="187" t="s">
        <v>590</v>
      </c>
      <c r="I1" s="191"/>
    </row>
    <row r="2" spans="1:9" s="55" customFormat="1" ht="12.75">
      <c r="A2" s="192" t="s">
        <v>644</v>
      </c>
      <c r="B2" s="186"/>
      <c r="C2" s="186"/>
      <c r="D2" s="186"/>
      <c r="F2" s="186"/>
      <c r="G2" s="186"/>
      <c r="H2" s="188"/>
      <c r="I2" s="191"/>
    </row>
    <row r="3" spans="1:9" s="55" customFormat="1" ht="12.75">
      <c r="A3" s="192" t="s">
        <v>645</v>
      </c>
      <c r="B3" s="186"/>
      <c r="C3" s="186"/>
      <c r="D3" s="186"/>
      <c r="F3" s="186"/>
      <c r="G3" s="186"/>
      <c r="H3" s="189"/>
      <c r="I3" s="191"/>
    </row>
    <row r="4" spans="1:9" s="55" customFormat="1" ht="12.75">
      <c r="A4" s="193" t="s">
        <v>646</v>
      </c>
      <c r="B4" s="186"/>
      <c r="C4" s="186"/>
      <c r="D4" s="186"/>
      <c r="E4" s="186"/>
      <c r="F4" s="186"/>
      <c r="G4" s="186"/>
      <c r="H4" s="190"/>
      <c r="I4" s="191"/>
    </row>
    <row r="5" spans="1:9" s="55" customFormat="1" ht="12.75">
      <c r="A5" s="193" t="s">
        <v>647</v>
      </c>
      <c r="B5" s="186"/>
      <c r="C5" s="186"/>
      <c r="D5" s="186"/>
      <c r="E5" s="186"/>
      <c r="F5" s="186"/>
      <c r="G5" s="186"/>
      <c r="H5" s="189"/>
      <c r="I5" s="191"/>
    </row>
    <row r="6" spans="1:8" ht="12.75">
      <c r="A6" s="55"/>
      <c r="B6" s="2"/>
      <c r="C6" s="2"/>
      <c r="D6" s="2"/>
      <c r="E6" s="2"/>
      <c r="F6" s="2"/>
      <c r="G6" s="2"/>
      <c r="H6" s="182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56" t="s">
        <v>214</v>
      </c>
      <c r="B9" s="356"/>
      <c r="C9" s="356"/>
      <c r="D9" s="356"/>
      <c r="E9" s="356"/>
      <c r="F9" s="356"/>
      <c r="G9" s="356"/>
      <c r="H9" s="356"/>
    </row>
    <row r="10" spans="1:8" ht="12.75">
      <c r="A10" s="358" t="s">
        <v>690</v>
      </c>
      <c r="B10" s="358"/>
      <c r="C10" s="358"/>
      <c r="D10" s="358"/>
      <c r="E10" s="358"/>
      <c r="F10" s="358"/>
      <c r="G10" s="358"/>
      <c r="H10" s="358"/>
    </row>
    <row r="11" ht="13.5" thickBot="1"/>
    <row r="12" spans="1:8" ht="13.5" thickBot="1">
      <c r="A12" s="6" t="s">
        <v>194</v>
      </c>
      <c r="B12" s="360" t="s">
        <v>1</v>
      </c>
      <c r="C12" s="351"/>
      <c r="D12" s="352" t="s">
        <v>0</v>
      </c>
      <c r="E12" s="363"/>
      <c r="F12" s="364"/>
      <c r="G12" s="5" t="s">
        <v>665</v>
      </c>
      <c r="H12" s="5" t="s">
        <v>666</v>
      </c>
    </row>
    <row r="13" spans="1:8" ht="13.5" thickBot="1">
      <c r="A13" s="6">
        <v>1</v>
      </c>
      <c r="B13" s="361">
        <v>2</v>
      </c>
      <c r="C13" s="351"/>
      <c r="D13" s="362">
        <v>3</v>
      </c>
      <c r="E13" s="363"/>
      <c r="F13" s="364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598</v>
      </c>
      <c r="D14" s="50">
        <v>0</v>
      </c>
      <c r="E14" s="51">
        <v>0</v>
      </c>
      <c r="F14" s="52">
        <v>1</v>
      </c>
      <c r="G14" s="53">
        <f>G15+G16+G17+G18+G19+G20+G21+G22</f>
        <v>4908272</v>
      </c>
      <c r="H14" s="53">
        <f>H15+H16+H17+H18+H19+H20+H21+H22</f>
        <v>4770122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4911518</v>
      </c>
      <c r="H15" s="62">
        <v>4711541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>
        <v>0</v>
      </c>
      <c r="H16" s="62">
        <v>0</v>
      </c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>
        <v>-40608</v>
      </c>
      <c r="H17" s="62">
        <v>-35057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-191286</v>
      </c>
      <c r="H18" s="62">
        <v>-186235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>
        <v>0</v>
      </c>
      <c r="H19" s="62">
        <v>0</v>
      </c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242881</v>
      </c>
      <c r="H20" s="62">
        <v>287851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-14233</v>
      </c>
      <c r="H21" s="62">
        <v>-7978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/>
      <c r="H22" s="62"/>
    </row>
    <row r="23" spans="1:9" s="55" customFormat="1" ht="12.75">
      <c r="A23" s="63"/>
      <c r="B23" s="64" t="s">
        <v>239</v>
      </c>
      <c r="C23" s="65" t="s">
        <v>599</v>
      </c>
      <c r="D23" s="66">
        <v>0</v>
      </c>
      <c r="E23" s="67">
        <v>1</v>
      </c>
      <c r="F23" s="68">
        <v>0</v>
      </c>
      <c r="G23" s="62">
        <f>G24+G25+G29+G30+G31+G35+G36</f>
        <v>175740</v>
      </c>
      <c r="H23" s="62">
        <v>113822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/>
      <c r="H24" s="62"/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v>4200</v>
      </c>
      <c r="H25" s="62">
        <v>3600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>
        <v>4200</v>
      </c>
      <c r="H26" s="62">
        <v>3600</v>
      </c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132853</v>
      </c>
      <c r="H29" s="62">
        <v>110222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/>
      <c r="H30" s="62"/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>
        <v>0</v>
      </c>
      <c r="H35" s="62">
        <v>0</v>
      </c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38687</v>
      </c>
      <c r="H36" s="62">
        <v>0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17317</v>
      </c>
      <c r="H37" s="62">
        <v>7626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47386</v>
      </c>
      <c r="H38" s="62">
        <v>68693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0</v>
      </c>
      <c r="H39" s="62">
        <v>11862</v>
      </c>
    </row>
    <row r="40" spans="1:8" ht="12.75">
      <c r="A40" s="63"/>
      <c r="B40" s="64" t="s">
        <v>271</v>
      </c>
      <c r="C40" s="65" t="s">
        <v>600</v>
      </c>
      <c r="D40" s="66">
        <v>0</v>
      </c>
      <c r="E40" s="67">
        <v>2</v>
      </c>
      <c r="F40" s="68">
        <v>7</v>
      </c>
      <c r="G40" s="62">
        <f>G41+G46</f>
        <v>1851616</v>
      </c>
      <c r="H40" s="62">
        <v>1905472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2146759</v>
      </c>
      <c r="H41" s="62">
        <v>2136685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2190318</v>
      </c>
      <c r="H42" s="62">
        <v>2233265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>
        <v>0</v>
      </c>
      <c r="H43" s="62">
        <v>0</v>
      </c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-43559</v>
      </c>
      <c r="H44" s="85">
        <v>-96580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-295143</v>
      </c>
      <c r="H46" s="97">
        <v>-231213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-244458</v>
      </c>
      <c r="H47" s="62">
        <v>-280908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>
        <v>0</v>
      </c>
      <c r="H48" s="62">
        <v>0</v>
      </c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-50685</v>
      </c>
      <c r="H49" s="62">
        <v>49694</v>
      </c>
    </row>
    <row r="50" spans="1:8" ht="12.75" customHeight="1">
      <c r="A50" s="63"/>
      <c r="B50" s="98" t="s">
        <v>283</v>
      </c>
      <c r="C50" s="65" t="s">
        <v>601</v>
      </c>
      <c r="D50" s="66">
        <v>0</v>
      </c>
      <c r="E50" s="67">
        <v>3</v>
      </c>
      <c r="F50" s="68">
        <v>6</v>
      </c>
      <c r="G50" s="62">
        <f>G51+G54</f>
        <v>0</v>
      </c>
      <c r="H50" s="62">
        <f>H51+H54</f>
        <v>0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0</v>
      </c>
      <c r="H51" s="62">
        <f>H52+H53</f>
        <v>0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/>
      <c r="H52" s="62"/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/>
      <c r="H53" s="62"/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0</v>
      </c>
      <c r="H54" s="62">
        <f>H55+H56+H57</f>
        <v>0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/>
      <c r="H55" s="62"/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602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603</v>
      </c>
      <c r="D62" s="66">
        <v>0</v>
      </c>
      <c r="E62" s="67">
        <v>4</v>
      </c>
      <c r="F62" s="68">
        <v>8</v>
      </c>
      <c r="G62" s="62">
        <f>G63+G64</f>
        <v>0</v>
      </c>
      <c r="H62" s="62">
        <f>H63+H64</f>
        <v>0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>
        <v>0</v>
      </c>
      <c r="H64" s="62">
        <v>0</v>
      </c>
    </row>
    <row r="65" spans="1:8" ht="12.75">
      <c r="A65" s="63"/>
      <c r="B65" s="64" t="s">
        <v>303</v>
      </c>
      <c r="C65" s="101" t="s">
        <v>604</v>
      </c>
      <c r="D65" s="66">
        <v>0</v>
      </c>
      <c r="E65" s="67">
        <v>5</v>
      </c>
      <c r="F65" s="68">
        <v>1</v>
      </c>
      <c r="G65" s="62">
        <f>G66+G70</f>
        <v>2361083</v>
      </c>
      <c r="H65" s="62">
        <v>2498059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v>1129176</v>
      </c>
      <c r="H66" s="62">
        <v>1230857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43979</v>
      </c>
      <c r="H67" s="62">
        <v>74347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1110096</v>
      </c>
      <c r="H68" s="62">
        <v>1129406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>
        <v>-24898</v>
      </c>
      <c r="H69" s="62">
        <v>27104</v>
      </c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1231907</v>
      </c>
      <c r="H70" s="62">
        <v>1267201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94841</v>
      </c>
      <c r="H71" s="62">
        <v>98050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350763</v>
      </c>
      <c r="H72" s="62">
        <v>318719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786303</v>
      </c>
      <c r="H73" s="62">
        <v>850432</v>
      </c>
    </row>
    <row r="74" spans="1:8" ht="12.75">
      <c r="A74" s="63"/>
      <c r="B74" s="64" t="s">
        <v>318</v>
      </c>
      <c r="C74" s="101" t="s">
        <v>605</v>
      </c>
      <c r="D74" s="66">
        <v>0</v>
      </c>
      <c r="E74" s="67">
        <v>6</v>
      </c>
      <c r="F74" s="68">
        <v>0</v>
      </c>
      <c r="G74" s="62">
        <v>0</v>
      </c>
      <c r="H74" s="62">
        <v>0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/>
      <c r="H75" s="62"/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/>
      <c r="H76" s="62"/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/>
      <c r="H78" s="62"/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/>
      <c r="H80" s="62"/>
    </row>
    <row r="81" spans="1:8" ht="12.75">
      <c r="A81" s="63"/>
      <c r="B81" s="64" t="s">
        <v>331</v>
      </c>
      <c r="C81" s="101" t="s">
        <v>606</v>
      </c>
      <c r="D81" s="66">
        <v>0</v>
      </c>
      <c r="E81" s="67">
        <v>6</v>
      </c>
      <c r="F81" s="68">
        <v>7</v>
      </c>
      <c r="G81" s="62">
        <f>G82+G83</f>
        <v>56677</v>
      </c>
      <c r="H81" s="62">
        <v>76690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>
        <v>8502</v>
      </c>
      <c r="H82" s="62">
        <v>825</v>
      </c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48175</v>
      </c>
      <c r="H83" s="85">
        <v>75865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/>
      <c r="H86" s="97"/>
    </row>
    <row r="87" spans="1:8" ht="27" customHeight="1">
      <c r="A87" s="63" t="s">
        <v>338</v>
      </c>
      <c r="B87" s="64" t="s">
        <v>339</v>
      </c>
      <c r="C87" s="101" t="s">
        <v>607</v>
      </c>
      <c r="D87" s="66">
        <v>0</v>
      </c>
      <c r="E87" s="67">
        <v>7</v>
      </c>
      <c r="F87" s="68">
        <v>1</v>
      </c>
      <c r="G87" s="112">
        <v>879339</v>
      </c>
      <c r="H87" s="112">
        <v>491905</v>
      </c>
    </row>
    <row r="88" spans="1:8" ht="12.75">
      <c r="A88" s="63"/>
      <c r="B88" s="64" t="s">
        <v>340</v>
      </c>
      <c r="C88" s="3" t="s">
        <v>608</v>
      </c>
      <c r="D88" s="66">
        <v>0</v>
      </c>
      <c r="E88" s="67">
        <v>7</v>
      </c>
      <c r="F88" s="68">
        <v>2</v>
      </c>
      <c r="G88" s="112">
        <f>G89+G90</f>
        <v>87934</v>
      </c>
      <c r="H88" s="112">
        <v>49191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>
        <v>87934</v>
      </c>
      <c r="H89" s="62">
        <v>49191</v>
      </c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609</v>
      </c>
      <c r="D91" s="116">
        <v>0</v>
      </c>
      <c r="E91" s="117">
        <v>7</v>
      </c>
      <c r="F91" s="118">
        <v>5</v>
      </c>
      <c r="G91" s="119">
        <v>791405</v>
      </c>
      <c r="H91" s="119">
        <v>442714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610</v>
      </c>
      <c r="D93" s="129">
        <v>0</v>
      </c>
      <c r="E93" s="130">
        <v>7</v>
      </c>
      <c r="F93" s="131">
        <v>7</v>
      </c>
      <c r="G93" s="132">
        <v>791405</v>
      </c>
      <c r="H93" s="132">
        <v>442714</v>
      </c>
    </row>
    <row r="94" spans="1:9" s="55" customFormat="1" ht="12.75">
      <c r="A94" s="126"/>
      <c r="B94" s="127" t="s">
        <v>350</v>
      </c>
      <c r="C94" s="128" t="s">
        <v>611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0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132"/>
      <c r="H95" s="132"/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132"/>
      <c r="H96" s="132"/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133"/>
      <c r="H101" s="133"/>
      <c r="I101" s="54"/>
    </row>
    <row r="102" spans="1:9" s="55" customFormat="1" ht="12.75">
      <c r="A102" s="126"/>
      <c r="B102" s="127" t="s">
        <v>359</v>
      </c>
      <c r="C102" s="128" t="s">
        <v>612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0</v>
      </c>
      <c r="I102" s="54"/>
    </row>
    <row r="103" spans="1:9" s="55" customFormat="1" ht="13.5" thickBot="1">
      <c r="A103" s="138"/>
      <c r="B103" s="139" t="s">
        <v>360</v>
      </c>
      <c r="C103" s="140" t="s">
        <v>613</v>
      </c>
      <c r="D103" s="114">
        <v>0</v>
      </c>
      <c r="E103" s="141">
        <v>8</v>
      </c>
      <c r="F103" s="142">
        <v>7</v>
      </c>
      <c r="G103" s="143">
        <f>G93+G102</f>
        <v>791405</v>
      </c>
      <c r="H103" s="143">
        <f>H93+H102</f>
        <v>442714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65" t="s">
        <v>368</v>
      </c>
      <c r="B125" s="365"/>
      <c r="C125" s="365"/>
      <c r="D125" s="365"/>
      <c r="E125" s="365"/>
      <c r="F125" s="365"/>
      <c r="G125" s="365"/>
      <c r="H125" s="365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21">
        <f>G128+G129+G130+G131+G132+G133</f>
        <v>791405</v>
      </c>
      <c r="H127" s="221">
        <f>H128+H129+H130+H131+H132+H133</f>
        <v>442714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22"/>
      <c r="H128" s="222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22"/>
      <c r="H129" s="222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22"/>
      <c r="H130" s="222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22">
        <f>G91</f>
        <v>791405</v>
      </c>
      <c r="H131" s="222">
        <f>H91</f>
        <v>442714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22"/>
      <c r="H132" s="222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22">
        <f>G134+G135</f>
        <v>0</v>
      </c>
      <c r="H133" s="222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22"/>
      <c r="H134" s="222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22"/>
      <c r="H135" s="222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22">
        <f>G14+G23+G37+G38+G39</f>
        <v>5148715</v>
      </c>
      <c r="H136" s="222">
        <f>H14+H23+H37+H38+H39</f>
        <v>4972125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3">
        <f>G40+G50+G58+G62+G65+G74+G81+G86</f>
        <v>4269376</v>
      </c>
      <c r="H137" s="223">
        <f>H40+H50+H58+H62+H65+H74+H81+H86</f>
        <v>4480221</v>
      </c>
    </row>
    <row r="139" ht="12.75">
      <c r="H139" s="40"/>
    </row>
    <row r="141" spans="1:9" ht="12.75">
      <c r="A141" s="11" t="s">
        <v>667</v>
      </c>
      <c r="C141" s="19"/>
      <c r="I141" s="11"/>
    </row>
    <row r="142" spans="1:9" ht="12.75">
      <c r="A142" s="180" t="s">
        <v>677</v>
      </c>
      <c r="C142" s="41"/>
      <c r="G142" s="42" t="s">
        <v>212</v>
      </c>
      <c r="H142" s="42" t="s">
        <v>213</v>
      </c>
      <c r="I142" s="11"/>
    </row>
    <row r="143" spans="3:9" ht="12.75">
      <c r="C143" s="41"/>
      <c r="I143" s="11"/>
    </row>
    <row r="144" spans="8:9" ht="12.75">
      <c r="H144" s="43"/>
      <c r="I144" s="11"/>
    </row>
    <row r="145" spans="8:9" ht="12.75">
      <c r="H145" s="42" t="s">
        <v>649</v>
      </c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67">
      <selection activeCell="E83" sqref="E83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92" t="s">
        <v>643</v>
      </c>
      <c r="B1" s="186"/>
      <c r="C1" s="186"/>
      <c r="D1" s="2"/>
      <c r="E1" s="187" t="s">
        <v>592</v>
      </c>
      <c r="F1" s="17"/>
    </row>
    <row r="2" spans="1:6" ht="12.75">
      <c r="A2" s="192" t="s">
        <v>644</v>
      </c>
      <c r="B2" s="186"/>
      <c r="C2" s="186"/>
      <c r="D2" s="2"/>
      <c r="E2" s="181"/>
      <c r="F2" s="17"/>
    </row>
    <row r="3" spans="1:6" ht="12.75">
      <c r="A3" s="192" t="s">
        <v>645</v>
      </c>
      <c r="B3" s="186"/>
      <c r="C3" s="186"/>
      <c r="D3" s="2"/>
      <c r="E3" s="45"/>
      <c r="F3" s="17"/>
    </row>
    <row r="4" spans="1:6" ht="12.75">
      <c r="A4" s="193" t="s">
        <v>646</v>
      </c>
      <c r="B4" s="186"/>
      <c r="C4" s="186"/>
      <c r="D4" s="2"/>
      <c r="E4" s="182"/>
      <c r="F4" s="17"/>
    </row>
    <row r="5" spans="1:6" ht="12.75">
      <c r="A5" s="193" t="s">
        <v>647</v>
      </c>
      <c r="B5" s="186"/>
      <c r="C5" s="186"/>
      <c r="D5" s="2"/>
      <c r="E5" s="45"/>
      <c r="F5" s="17"/>
    </row>
    <row r="6" spans="1:6" ht="12.75">
      <c r="A6" s="55"/>
      <c r="B6" s="2"/>
      <c r="C6" s="2"/>
      <c r="D6" s="2"/>
      <c r="E6" s="182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74" t="s">
        <v>382</v>
      </c>
      <c r="B8" s="357"/>
      <c r="C8" s="357"/>
      <c r="D8" s="357"/>
      <c r="E8" s="357"/>
      <c r="F8" s="203"/>
    </row>
    <row r="10" spans="1:6" ht="12.75">
      <c r="A10" s="375" t="s">
        <v>679</v>
      </c>
      <c r="B10" s="359"/>
      <c r="C10" s="359"/>
      <c r="D10" s="359"/>
      <c r="E10" s="359"/>
      <c r="F10" s="196"/>
    </row>
    <row r="11" ht="13.5" thickBot="1"/>
    <row r="12" spans="1:5" ht="13.5" thickBot="1">
      <c r="A12" s="376" t="s">
        <v>383</v>
      </c>
      <c r="B12" s="377"/>
      <c r="C12" s="380" t="s">
        <v>384</v>
      </c>
      <c r="D12" s="382" t="s">
        <v>385</v>
      </c>
      <c r="E12" s="383"/>
    </row>
    <row r="13" spans="1:5" ht="13.5" thickBot="1">
      <c r="A13" s="378"/>
      <c r="B13" s="379"/>
      <c r="C13" s="381"/>
      <c r="D13" s="185" t="s">
        <v>386</v>
      </c>
      <c r="E13" s="185" t="s">
        <v>387</v>
      </c>
    </row>
    <row r="14" spans="1:5" ht="13.5" thickBot="1">
      <c r="A14" s="366">
        <v>1</v>
      </c>
      <c r="B14" s="367"/>
      <c r="C14" s="204">
        <v>2</v>
      </c>
      <c r="D14" s="205">
        <v>3</v>
      </c>
      <c r="E14" s="205">
        <v>4</v>
      </c>
    </row>
    <row r="15" spans="1:5" ht="18.75" customHeight="1" thickBot="1">
      <c r="A15" s="368" t="s">
        <v>388</v>
      </c>
      <c r="B15" s="369"/>
      <c r="C15" s="206"/>
      <c r="D15" s="207"/>
      <c r="E15" s="207"/>
    </row>
    <row r="16" spans="1:6" ht="18.75" customHeight="1" thickBot="1">
      <c r="A16" s="370" t="s">
        <v>389</v>
      </c>
      <c r="B16" s="371"/>
      <c r="C16" s="208" t="s">
        <v>390</v>
      </c>
      <c r="D16" s="209">
        <v>491905</v>
      </c>
      <c r="E16" s="209">
        <v>567498</v>
      </c>
      <c r="F16" s="210"/>
    </row>
    <row r="17" spans="1:6" ht="15" customHeight="1">
      <c r="A17" s="372" t="s">
        <v>391</v>
      </c>
      <c r="B17" s="373"/>
      <c r="C17" s="211"/>
      <c r="D17" s="212"/>
      <c r="E17" s="212"/>
      <c r="F17" s="210"/>
    </row>
    <row r="18" spans="1:6" ht="14.25" customHeight="1">
      <c r="A18" s="388" t="s">
        <v>392</v>
      </c>
      <c r="B18" s="385"/>
      <c r="C18" s="213" t="s">
        <v>393</v>
      </c>
      <c r="D18" s="214">
        <v>91987</v>
      </c>
      <c r="E18" s="214">
        <v>177751</v>
      </c>
      <c r="F18" s="210"/>
    </row>
    <row r="19" spans="1:6" ht="14.25" customHeight="1">
      <c r="A19" s="388" t="s">
        <v>394</v>
      </c>
      <c r="B19" s="385"/>
      <c r="C19" s="213" t="s">
        <v>115</v>
      </c>
      <c r="D19" s="214">
        <v>6063</v>
      </c>
      <c r="E19" s="214">
        <v>12126</v>
      </c>
      <c r="F19" s="210"/>
    </row>
    <row r="20" spans="1:6" ht="30.75" customHeight="1">
      <c r="A20" s="384" t="s">
        <v>395</v>
      </c>
      <c r="B20" s="385"/>
      <c r="C20" s="213" t="s">
        <v>396</v>
      </c>
      <c r="D20" s="214"/>
      <c r="E20" s="214"/>
      <c r="F20" s="210"/>
    </row>
    <row r="21" spans="1:6" ht="15" customHeight="1">
      <c r="A21" s="384" t="s">
        <v>397</v>
      </c>
      <c r="B21" s="385"/>
      <c r="C21" s="213" t="s">
        <v>398</v>
      </c>
      <c r="D21" s="214"/>
      <c r="E21" s="214">
        <v>0</v>
      </c>
      <c r="F21" s="210"/>
    </row>
    <row r="22" spans="1:6" ht="15" customHeight="1">
      <c r="A22" s="384" t="s">
        <v>399</v>
      </c>
      <c r="B22" s="385"/>
      <c r="C22" s="213" t="s">
        <v>400</v>
      </c>
      <c r="D22" s="214">
        <v>0</v>
      </c>
      <c r="E22" s="214">
        <v>0</v>
      </c>
      <c r="F22" s="210"/>
    </row>
    <row r="23" spans="1:6" ht="15" customHeight="1">
      <c r="A23" s="384" t="s">
        <v>401</v>
      </c>
      <c r="B23" s="385"/>
      <c r="C23" s="213" t="s">
        <v>402</v>
      </c>
      <c r="D23" s="214"/>
      <c r="E23" s="214"/>
      <c r="F23" s="210"/>
    </row>
    <row r="24" spans="1:6" ht="12.75" customHeight="1">
      <c r="A24" s="384" t="s">
        <v>403</v>
      </c>
      <c r="B24" s="385"/>
      <c r="C24" s="213" t="s">
        <v>404</v>
      </c>
      <c r="D24" s="214"/>
      <c r="E24" s="214">
        <v>0</v>
      </c>
      <c r="F24" s="210"/>
    </row>
    <row r="25" spans="1:6" ht="13.5" customHeight="1" thickBot="1">
      <c r="A25" s="386" t="s">
        <v>405</v>
      </c>
      <c r="B25" s="387"/>
      <c r="C25" s="215" t="s">
        <v>406</v>
      </c>
      <c r="D25" s="216">
        <v>863</v>
      </c>
      <c r="E25" s="216">
        <v>459</v>
      </c>
      <c r="F25" s="210"/>
    </row>
    <row r="26" spans="1:6" ht="19.5" customHeight="1" thickBot="1">
      <c r="A26" s="389" t="s">
        <v>407</v>
      </c>
      <c r="B26" s="371"/>
      <c r="C26" s="208" t="s">
        <v>408</v>
      </c>
      <c r="D26" s="209">
        <f>SUM(D18:D25)</f>
        <v>98913</v>
      </c>
      <c r="E26" s="209">
        <f>SUM(E18:E25)</f>
        <v>190336</v>
      </c>
      <c r="F26" s="210"/>
    </row>
    <row r="27" spans="1:6" ht="15" customHeight="1">
      <c r="A27" s="390" t="s">
        <v>409</v>
      </c>
      <c r="B27" s="373"/>
      <c r="C27" s="211" t="s">
        <v>410</v>
      </c>
      <c r="D27" s="212"/>
      <c r="E27" s="212"/>
      <c r="F27" s="210"/>
    </row>
    <row r="28" spans="1:6" ht="30" customHeight="1">
      <c r="A28" s="384" t="s">
        <v>411</v>
      </c>
      <c r="B28" s="385"/>
      <c r="C28" s="213" t="s">
        <v>116</v>
      </c>
      <c r="D28" s="214"/>
      <c r="E28" s="214"/>
      <c r="F28" s="210"/>
    </row>
    <row r="29" spans="1:6" ht="16.5" customHeight="1">
      <c r="A29" s="384" t="s">
        <v>412</v>
      </c>
      <c r="B29" s="385"/>
      <c r="C29" s="213" t="s">
        <v>413</v>
      </c>
      <c r="D29" s="214">
        <v>-25525</v>
      </c>
      <c r="E29" s="214">
        <v>-500542</v>
      </c>
      <c r="F29" s="210"/>
    </row>
    <row r="30" spans="1:6" ht="29.25" customHeight="1">
      <c r="A30" s="384" t="s">
        <v>414</v>
      </c>
      <c r="B30" s="385"/>
      <c r="C30" s="213" t="s">
        <v>415</v>
      </c>
      <c r="D30" s="214"/>
      <c r="E30" s="214"/>
      <c r="F30" s="210"/>
    </row>
    <row r="31" spans="1:6" ht="27.75" customHeight="1">
      <c r="A31" s="384" t="s">
        <v>416</v>
      </c>
      <c r="B31" s="385"/>
      <c r="C31" s="213" t="s">
        <v>417</v>
      </c>
      <c r="D31" s="214"/>
      <c r="E31" s="214"/>
      <c r="F31" s="210"/>
    </row>
    <row r="32" spans="1:6" ht="17.25" customHeight="1">
      <c r="A32" s="384" t="s">
        <v>418</v>
      </c>
      <c r="B32" s="385"/>
      <c r="C32" s="213" t="s">
        <v>419</v>
      </c>
      <c r="D32" s="214">
        <v>-57672</v>
      </c>
      <c r="E32" s="214">
        <v>-211329</v>
      </c>
      <c r="F32" s="210"/>
    </row>
    <row r="33" spans="1:6" ht="15" customHeight="1">
      <c r="A33" s="384" t="s">
        <v>420</v>
      </c>
      <c r="B33" s="385"/>
      <c r="C33" s="213" t="s">
        <v>421</v>
      </c>
      <c r="D33" s="214"/>
      <c r="E33" s="214"/>
      <c r="F33" s="210"/>
    </row>
    <row r="34" spans="1:6" ht="15" customHeight="1">
      <c r="A34" s="384" t="s">
        <v>422</v>
      </c>
      <c r="B34" s="385"/>
      <c r="C34" s="213" t="s">
        <v>423</v>
      </c>
      <c r="D34" s="214">
        <v>71776</v>
      </c>
      <c r="E34" s="214">
        <v>-32178</v>
      </c>
      <c r="F34" s="210"/>
    </row>
    <row r="35" spans="1:6" ht="15" customHeight="1">
      <c r="A35" s="384" t="s">
        <v>424</v>
      </c>
      <c r="B35" s="385"/>
      <c r="C35" s="213" t="s">
        <v>425</v>
      </c>
      <c r="D35" s="214">
        <v>1808</v>
      </c>
      <c r="E35" s="214">
        <v>32029</v>
      </c>
      <c r="F35" s="210"/>
    </row>
    <row r="36" spans="1:6" ht="30" customHeight="1">
      <c r="A36" s="384" t="s">
        <v>426</v>
      </c>
      <c r="B36" s="385"/>
      <c r="C36" s="213" t="s">
        <v>427</v>
      </c>
      <c r="D36" s="214">
        <v>-73169</v>
      </c>
      <c r="E36" s="214">
        <v>-27364</v>
      </c>
      <c r="F36" s="210"/>
    </row>
    <row r="37" spans="1:6" ht="15" customHeight="1">
      <c r="A37" s="384" t="s">
        <v>428</v>
      </c>
      <c r="B37" s="385"/>
      <c r="C37" s="213" t="s">
        <v>429</v>
      </c>
      <c r="D37" s="214">
        <v>-692659</v>
      </c>
      <c r="E37" s="214">
        <v>-123447</v>
      </c>
      <c r="F37" s="210"/>
    </row>
    <row r="38" spans="1:6" ht="30" customHeight="1">
      <c r="A38" s="384" t="s">
        <v>430</v>
      </c>
      <c r="B38" s="385"/>
      <c r="C38" s="213" t="s">
        <v>431</v>
      </c>
      <c r="D38" s="214"/>
      <c r="E38" s="214"/>
      <c r="F38" s="210"/>
    </row>
    <row r="39" spans="1:6" ht="15" customHeight="1">
      <c r="A39" s="384" t="s">
        <v>432</v>
      </c>
      <c r="B39" s="385"/>
      <c r="C39" s="213" t="s">
        <v>433</v>
      </c>
      <c r="D39" s="214"/>
      <c r="E39" s="214"/>
      <c r="F39" s="210"/>
    </row>
    <row r="40" spans="1:6" ht="30.75" customHeight="1">
      <c r="A40" s="384" t="s">
        <v>434</v>
      </c>
      <c r="B40" s="385"/>
      <c r="C40" s="213" t="s">
        <v>435</v>
      </c>
      <c r="D40" s="214"/>
      <c r="E40" s="214"/>
      <c r="F40" s="210"/>
    </row>
    <row r="41" spans="1:6" ht="16.5" customHeight="1">
      <c r="A41" s="384" t="s">
        <v>436</v>
      </c>
      <c r="B41" s="385"/>
      <c r="C41" s="213" t="s">
        <v>437</v>
      </c>
      <c r="D41" s="214"/>
      <c r="E41" s="214"/>
      <c r="F41" s="210"/>
    </row>
    <row r="42" spans="1:6" ht="16.5" customHeight="1">
      <c r="A42" s="384" t="s">
        <v>438</v>
      </c>
      <c r="B42" s="385"/>
      <c r="C42" s="213" t="s">
        <v>439</v>
      </c>
      <c r="D42" s="214">
        <v>9068</v>
      </c>
      <c r="E42" s="214">
        <v>-5314</v>
      </c>
      <c r="F42" s="210"/>
    </row>
    <row r="43" spans="1:6" ht="25.5" customHeight="1">
      <c r="A43" s="384" t="s">
        <v>440</v>
      </c>
      <c r="B43" s="385"/>
      <c r="C43" s="213" t="s">
        <v>441</v>
      </c>
      <c r="D43" s="214">
        <v>51518</v>
      </c>
      <c r="E43" s="214">
        <v>0</v>
      </c>
      <c r="F43" s="210"/>
    </row>
    <row r="44" spans="1:6" ht="16.5" customHeight="1" thickBot="1">
      <c r="A44" s="386" t="s">
        <v>442</v>
      </c>
      <c r="B44" s="387"/>
      <c r="C44" s="215" t="s">
        <v>443</v>
      </c>
      <c r="D44" s="216">
        <v>-44929</v>
      </c>
      <c r="E44" s="216">
        <v>-88239</v>
      </c>
      <c r="F44" s="210"/>
    </row>
    <row r="45" spans="1:6" ht="16.5" customHeight="1" thickBot="1">
      <c r="A45" s="389" t="s">
        <v>444</v>
      </c>
      <c r="B45" s="371"/>
      <c r="C45" s="208" t="s">
        <v>445</v>
      </c>
      <c r="D45" s="209">
        <f>SUM(D27:D44)</f>
        <v>-759784</v>
      </c>
      <c r="E45" s="209">
        <f>SUM(E27:E44)</f>
        <v>-956384</v>
      </c>
      <c r="F45" s="210"/>
    </row>
    <row r="46" spans="1:6" ht="16.5" customHeight="1" thickBot="1">
      <c r="A46" s="389" t="s">
        <v>446</v>
      </c>
      <c r="B46" s="371"/>
      <c r="C46" s="208" t="s">
        <v>447</v>
      </c>
      <c r="D46" s="209">
        <f>D16+D26+D45</f>
        <v>-168966</v>
      </c>
      <c r="E46" s="209">
        <f>E16+E26+E45</f>
        <v>-198550</v>
      </c>
      <c r="F46" s="210"/>
    </row>
    <row r="47" spans="1:6" ht="16.5" customHeight="1" thickBot="1">
      <c r="A47" s="368" t="s">
        <v>448</v>
      </c>
      <c r="B47" s="369"/>
      <c r="C47" s="206"/>
      <c r="D47" s="207"/>
      <c r="E47" s="207"/>
      <c r="F47" s="210"/>
    </row>
    <row r="48" spans="1:6" ht="16.5" customHeight="1" thickBot="1">
      <c r="A48" s="389" t="s">
        <v>449</v>
      </c>
      <c r="B48" s="371"/>
      <c r="C48" s="208" t="s">
        <v>450</v>
      </c>
      <c r="D48" s="209">
        <f>D49+D50+D51+D52+D53+D54+D55</f>
        <v>110222</v>
      </c>
      <c r="E48" s="209">
        <f>E49+E50+E51+E52+E53+E54+E55</f>
        <v>248428</v>
      </c>
      <c r="F48" s="210"/>
    </row>
    <row r="49" spans="1:6" ht="15" customHeight="1">
      <c r="A49" s="390" t="s">
        <v>451</v>
      </c>
      <c r="B49" s="373"/>
      <c r="C49" s="211" t="s">
        <v>452</v>
      </c>
      <c r="D49" s="212">
        <v>0</v>
      </c>
      <c r="E49" s="212">
        <v>0</v>
      </c>
      <c r="F49" s="210"/>
    </row>
    <row r="50" spans="1:6" ht="15" customHeight="1">
      <c r="A50" s="384" t="s">
        <v>453</v>
      </c>
      <c r="B50" s="385"/>
      <c r="C50" s="213" t="s">
        <v>117</v>
      </c>
      <c r="D50" s="214"/>
      <c r="E50" s="214"/>
      <c r="F50" s="210"/>
    </row>
    <row r="51" spans="1:6" ht="31.5" customHeight="1">
      <c r="A51" s="384" t="s">
        <v>454</v>
      </c>
      <c r="B51" s="385"/>
      <c r="C51" s="213" t="s">
        <v>455</v>
      </c>
      <c r="D51" s="214"/>
      <c r="E51" s="214"/>
      <c r="F51" s="210"/>
    </row>
    <row r="52" spans="1:6" ht="15.75" customHeight="1">
      <c r="A52" s="384" t="s">
        <v>456</v>
      </c>
      <c r="B52" s="385"/>
      <c r="C52" s="213" t="s">
        <v>457</v>
      </c>
      <c r="D52" s="214">
        <v>110222</v>
      </c>
      <c r="E52" s="214">
        <v>248428</v>
      </c>
      <c r="F52" s="210"/>
    </row>
    <row r="53" spans="1:6" ht="15.75" customHeight="1">
      <c r="A53" s="384" t="s">
        <v>458</v>
      </c>
      <c r="B53" s="385"/>
      <c r="C53" s="213" t="s">
        <v>459</v>
      </c>
      <c r="D53" s="214"/>
      <c r="E53" s="214"/>
      <c r="F53" s="210"/>
    </row>
    <row r="54" spans="1:6" ht="16.5" customHeight="1">
      <c r="A54" s="388" t="s">
        <v>460</v>
      </c>
      <c r="B54" s="385"/>
      <c r="C54" s="213" t="s">
        <v>461</v>
      </c>
      <c r="D54" s="214"/>
      <c r="E54" s="214"/>
      <c r="F54" s="210"/>
    </row>
    <row r="55" spans="1:6" ht="15.75" customHeight="1" thickBot="1">
      <c r="A55" s="391" t="s">
        <v>462</v>
      </c>
      <c r="B55" s="379"/>
      <c r="C55" s="217" t="s">
        <v>463</v>
      </c>
      <c r="D55" s="218"/>
      <c r="E55" s="218">
        <v>0</v>
      </c>
      <c r="F55" s="210"/>
    </row>
    <row r="56" spans="1:6" ht="21" customHeight="1" thickBot="1">
      <c r="A56" s="370" t="s">
        <v>464</v>
      </c>
      <c r="B56" s="371"/>
      <c r="C56" s="208" t="s">
        <v>465</v>
      </c>
      <c r="D56" s="209">
        <f>D57+D58+D59+D60+D61+D62+D63</f>
        <v>8707</v>
      </c>
      <c r="E56" s="209">
        <v>81092</v>
      </c>
      <c r="F56" s="210"/>
    </row>
    <row r="57" spans="1:6" ht="15" customHeight="1">
      <c r="A57" s="372" t="s">
        <v>466</v>
      </c>
      <c r="B57" s="373"/>
      <c r="C57" s="211" t="s">
        <v>467</v>
      </c>
      <c r="D57" s="212">
        <v>8707</v>
      </c>
      <c r="E57" s="212">
        <v>81092</v>
      </c>
      <c r="F57" s="210"/>
    </row>
    <row r="58" spans="1:6" ht="15" customHeight="1">
      <c r="A58" s="388" t="s">
        <v>468</v>
      </c>
      <c r="B58" s="385"/>
      <c r="C58" s="213" t="s">
        <v>159</v>
      </c>
      <c r="D58" s="214">
        <v>0</v>
      </c>
      <c r="E58" s="214">
        <v>0</v>
      </c>
      <c r="F58" s="210"/>
    </row>
    <row r="59" spans="1:6" ht="31.5" customHeight="1">
      <c r="A59" s="388" t="s">
        <v>469</v>
      </c>
      <c r="B59" s="385"/>
      <c r="C59" s="213" t="s">
        <v>470</v>
      </c>
      <c r="D59" s="214"/>
      <c r="E59" s="214"/>
      <c r="F59" s="210"/>
    </row>
    <row r="60" spans="1:6" ht="15" customHeight="1">
      <c r="A60" s="388" t="s">
        <v>471</v>
      </c>
      <c r="B60" s="385"/>
      <c r="C60" s="213" t="s">
        <v>472</v>
      </c>
      <c r="D60" s="214"/>
      <c r="E60" s="214"/>
      <c r="F60" s="210"/>
    </row>
    <row r="61" spans="1:6" ht="15" customHeight="1">
      <c r="A61" s="388" t="s">
        <v>473</v>
      </c>
      <c r="B61" s="385"/>
      <c r="C61" s="213" t="s">
        <v>474</v>
      </c>
      <c r="D61" s="214"/>
      <c r="E61" s="214"/>
      <c r="F61" s="210"/>
    </row>
    <row r="62" spans="1:6" ht="15" customHeight="1">
      <c r="A62" s="388" t="s">
        <v>475</v>
      </c>
      <c r="B62" s="385"/>
      <c r="C62" s="213" t="s">
        <v>476</v>
      </c>
      <c r="D62" s="214"/>
      <c r="E62" s="214">
        <v>0</v>
      </c>
      <c r="F62" s="210"/>
    </row>
    <row r="63" spans="1:6" ht="29.25" customHeight="1" thickBot="1">
      <c r="A63" s="392" t="s">
        <v>477</v>
      </c>
      <c r="B63" s="387"/>
      <c r="C63" s="215" t="s">
        <v>478</v>
      </c>
      <c r="D63" s="216"/>
      <c r="E63" s="216">
        <v>0</v>
      </c>
      <c r="F63" s="210"/>
    </row>
    <row r="64" spans="1:6" ht="15" customHeight="1" thickBot="1">
      <c r="A64" s="370" t="s">
        <v>479</v>
      </c>
      <c r="B64" s="371"/>
      <c r="C64" s="208" t="s">
        <v>480</v>
      </c>
      <c r="D64" s="209">
        <v>101514</v>
      </c>
      <c r="E64" s="209">
        <v>167337</v>
      </c>
      <c r="F64" s="210"/>
    </row>
    <row r="65" spans="1:6" ht="15" customHeight="1" thickBot="1">
      <c r="A65" s="370" t="s">
        <v>481</v>
      </c>
      <c r="B65" s="371"/>
      <c r="C65" s="208" t="s">
        <v>482</v>
      </c>
      <c r="D65" s="209">
        <v>0</v>
      </c>
      <c r="E65" s="209">
        <v>0</v>
      </c>
      <c r="F65" s="210"/>
    </row>
    <row r="66" spans="1:6" ht="15" customHeight="1" thickBot="1">
      <c r="A66" s="368" t="s">
        <v>483</v>
      </c>
      <c r="B66" s="369"/>
      <c r="C66" s="206"/>
      <c r="D66" s="207"/>
      <c r="E66" s="207"/>
      <c r="F66" s="210"/>
    </row>
    <row r="67" spans="1:6" ht="15" customHeight="1" thickBot="1">
      <c r="A67" s="370" t="s">
        <v>484</v>
      </c>
      <c r="B67" s="371"/>
      <c r="C67" s="208" t="s">
        <v>485</v>
      </c>
      <c r="D67" s="209">
        <f>D68+D69+D70</f>
        <v>0</v>
      </c>
      <c r="E67" s="209">
        <f>E68+E69+E70</f>
        <v>0</v>
      </c>
      <c r="F67" s="210"/>
    </row>
    <row r="68" spans="1:6" ht="15" customHeight="1">
      <c r="A68" s="372" t="s">
        <v>486</v>
      </c>
      <c r="B68" s="393"/>
      <c r="C68" s="211" t="s">
        <v>487</v>
      </c>
      <c r="D68" s="212"/>
      <c r="E68" s="212"/>
      <c r="F68" s="210"/>
    </row>
    <row r="69" spans="1:6" ht="15" customHeight="1">
      <c r="A69" s="388" t="s">
        <v>488</v>
      </c>
      <c r="B69" s="385"/>
      <c r="C69" s="213" t="s">
        <v>162</v>
      </c>
      <c r="D69" s="214"/>
      <c r="E69" s="214"/>
      <c r="F69" s="210"/>
    </row>
    <row r="70" spans="1:6" ht="15" customHeight="1" thickBot="1">
      <c r="A70" s="392" t="s">
        <v>489</v>
      </c>
      <c r="B70" s="387"/>
      <c r="C70" s="215" t="s">
        <v>163</v>
      </c>
      <c r="D70" s="216"/>
      <c r="E70" s="216"/>
      <c r="F70" s="210"/>
    </row>
    <row r="71" spans="1:6" ht="15" customHeight="1" thickBot="1">
      <c r="A71" s="370" t="s">
        <v>490</v>
      </c>
      <c r="B71" s="371"/>
      <c r="C71" s="208" t="s">
        <v>491</v>
      </c>
      <c r="D71" s="209">
        <f>D72+D73+D74+D75</f>
        <v>0</v>
      </c>
      <c r="E71" s="209">
        <f>E72+E73+E74+E75</f>
        <v>0</v>
      </c>
      <c r="F71" s="210"/>
    </row>
    <row r="72" spans="1:6" ht="15" customHeight="1">
      <c r="A72" s="390" t="s">
        <v>492</v>
      </c>
      <c r="B72" s="373"/>
      <c r="C72" s="211" t="s">
        <v>493</v>
      </c>
      <c r="D72" s="212"/>
      <c r="E72" s="212"/>
      <c r="F72" s="210"/>
    </row>
    <row r="73" spans="1:6" ht="15" customHeight="1">
      <c r="A73" s="388" t="s">
        <v>494</v>
      </c>
      <c r="B73" s="385"/>
      <c r="C73" s="213" t="s">
        <v>495</v>
      </c>
      <c r="D73" s="214"/>
      <c r="E73" s="214"/>
      <c r="F73" s="210"/>
    </row>
    <row r="74" spans="1:6" ht="15" customHeight="1">
      <c r="A74" s="388" t="s">
        <v>496</v>
      </c>
      <c r="B74" s="385"/>
      <c r="C74" s="213" t="s">
        <v>497</v>
      </c>
      <c r="D74" s="214"/>
      <c r="E74" s="214"/>
      <c r="F74" s="210"/>
    </row>
    <row r="75" spans="1:6" ht="15" customHeight="1" thickBot="1">
      <c r="A75" s="392" t="s">
        <v>498</v>
      </c>
      <c r="B75" s="387"/>
      <c r="C75" s="215" t="s">
        <v>499</v>
      </c>
      <c r="D75" s="216"/>
      <c r="E75" s="216">
        <v>0</v>
      </c>
      <c r="F75" s="210"/>
    </row>
    <row r="76" spans="1:6" ht="15" customHeight="1" thickBot="1">
      <c r="A76" s="370" t="s">
        <v>500</v>
      </c>
      <c r="B76" s="371"/>
      <c r="C76" s="208" t="s">
        <v>501</v>
      </c>
      <c r="D76" s="209">
        <f>D67-D71</f>
        <v>0</v>
      </c>
      <c r="E76" s="209">
        <v>0</v>
      </c>
      <c r="F76" s="210"/>
    </row>
    <row r="77" spans="1:6" ht="15" customHeight="1" thickBot="1">
      <c r="A77" s="370" t="s">
        <v>502</v>
      </c>
      <c r="B77" s="371"/>
      <c r="C77" s="208" t="s">
        <v>164</v>
      </c>
      <c r="D77" s="209"/>
      <c r="E77" s="209">
        <v>0</v>
      </c>
      <c r="F77" s="210"/>
    </row>
    <row r="78" spans="1:6" ht="15" customHeight="1" thickBot="1">
      <c r="A78" s="370" t="s">
        <v>503</v>
      </c>
      <c r="B78" s="371"/>
      <c r="C78" s="208" t="s">
        <v>504</v>
      </c>
      <c r="D78" s="209">
        <v>101514</v>
      </c>
      <c r="E78" s="209">
        <v>167337</v>
      </c>
      <c r="F78" s="210"/>
    </row>
    <row r="79" spans="1:6" ht="15" customHeight="1" thickBot="1">
      <c r="A79" s="370" t="s">
        <v>505</v>
      </c>
      <c r="B79" s="371"/>
      <c r="C79" s="208" t="s">
        <v>166</v>
      </c>
      <c r="D79" s="209">
        <v>168967</v>
      </c>
      <c r="E79" s="209">
        <v>198549</v>
      </c>
      <c r="F79" s="210"/>
    </row>
    <row r="80" spans="1:6" ht="15" customHeight="1" thickBot="1">
      <c r="A80" s="370" t="s">
        <v>506</v>
      </c>
      <c r="B80" s="371"/>
      <c r="C80" s="208" t="s">
        <v>167</v>
      </c>
      <c r="D80" s="209">
        <v>0</v>
      </c>
      <c r="E80" s="209">
        <v>0</v>
      </c>
      <c r="F80" s="210"/>
    </row>
    <row r="81" spans="1:6" ht="15" customHeight="1" thickBot="1">
      <c r="A81" s="370" t="s">
        <v>507</v>
      </c>
      <c r="B81" s="371"/>
      <c r="C81" s="208" t="s">
        <v>508</v>
      </c>
      <c r="D81" s="209">
        <v>67452</v>
      </c>
      <c r="E81" s="209">
        <v>31212</v>
      </c>
      <c r="F81" s="210"/>
    </row>
    <row r="82" spans="1:6" ht="15" customHeight="1" thickBot="1">
      <c r="A82" s="370" t="s">
        <v>509</v>
      </c>
      <c r="B82" s="371"/>
      <c r="C82" s="208" t="s">
        <v>510</v>
      </c>
      <c r="D82" s="209">
        <v>533855</v>
      </c>
      <c r="E82" s="209">
        <v>565067</v>
      </c>
      <c r="F82" s="210"/>
    </row>
    <row r="83" spans="1:6" ht="30" customHeight="1" thickBot="1">
      <c r="A83" s="370" t="s">
        <v>511</v>
      </c>
      <c r="B83" s="371"/>
      <c r="C83" s="208" t="s">
        <v>512</v>
      </c>
      <c r="D83" s="209"/>
      <c r="E83" s="209"/>
      <c r="F83" s="210"/>
    </row>
    <row r="84" spans="1:6" ht="25.5" customHeight="1" thickBot="1">
      <c r="A84" s="370" t="s">
        <v>513</v>
      </c>
      <c r="B84" s="371"/>
      <c r="C84" s="208" t="s">
        <v>514</v>
      </c>
      <c r="D84" s="209"/>
      <c r="E84" s="209"/>
      <c r="F84" s="210"/>
    </row>
    <row r="85" spans="1:6" ht="31.5" customHeight="1" thickBot="1">
      <c r="A85" s="389" t="s">
        <v>515</v>
      </c>
      <c r="B85" s="371"/>
      <c r="C85" s="208" t="s">
        <v>510</v>
      </c>
      <c r="D85" s="209">
        <f>D82+D80-D81+D83-D84</f>
        <v>466403</v>
      </c>
      <c r="E85" s="209">
        <f>E82+E80-E81+E83-E84</f>
        <v>533855</v>
      </c>
      <c r="F85" s="210"/>
    </row>
    <row r="86" spans="2:7" ht="24" customHeight="1">
      <c r="B86" s="42"/>
      <c r="D86" s="40"/>
      <c r="E86" s="40"/>
      <c r="G86" s="210"/>
    </row>
    <row r="87" spans="1:5" ht="12.75">
      <c r="A87" s="11" t="s">
        <v>669</v>
      </c>
      <c r="B87" s="219"/>
      <c r="C87" s="220" t="s">
        <v>212</v>
      </c>
      <c r="D87" s="395" t="s">
        <v>516</v>
      </c>
      <c r="E87" s="395"/>
    </row>
    <row r="88" spans="1:2" ht="12.75">
      <c r="A88" s="11" t="s">
        <v>678</v>
      </c>
      <c r="B88" s="219"/>
    </row>
    <row r="89" spans="4:6" ht="12.75">
      <c r="D89" s="395" t="s">
        <v>517</v>
      </c>
      <c r="E89" s="395"/>
      <c r="F89" s="40"/>
    </row>
    <row r="90" spans="4:5" ht="12.75">
      <c r="D90" s="394" t="s">
        <v>649</v>
      </c>
      <c r="E90" s="394"/>
    </row>
    <row r="91" ht="12.75">
      <c r="D91" s="40"/>
    </row>
    <row r="92" ht="12.75">
      <c r="D92" s="40"/>
    </row>
    <row r="93" ht="12.75">
      <c r="D93" s="40"/>
    </row>
  </sheetData>
  <sheetProtection/>
  <mergeCells count="80">
    <mergeCell ref="D90:E90"/>
    <mergeCell ref="D87:E87"/>
    <mergeCell ref="D89:E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25">
      <selection activeCell="U37" sqref="U37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7" width="9.140625" style="11" customWidth="1"/>
    <col min="8" max="8" width="8.57421875" style="11" customWidth="1"/>
    <col min="9" max="10" width="9.140625" style="11" customWidth="1"/>
    <col min="11" max="11" width="14.140625" style="11" customWidth="1"/>
    <col min="12" max="13" width="9.140625" style="11" customWidth="1"/>
    <col min="14" max="14" width="5.57421875" style="11" customWidth="1"/>
    <col min="15" max="32" width="7.28125" style="11" customWidth="1"/>
    <col min="33" max="16384" width="9.140625" style="11" customWidth="1"/>
  </cols>
  <sheetData>
    <row r="1" spans="1:13" ht="12.75">
      <c r="A1" s="192" t="s">
        <v>643</v>
      </c>
      <c r="B1" s="186"/>
      <c r="C1" s="186"/>
      <c r="D1" s="2"/>
      <c r="E1" s="187"/>
      <c r="M1" s="187" t="s">
        <v>593</v>
      </c>
    </row>
    <row r="2" spans="1:5" ht="12.75">
      <c r="A2" s="192" t="s">
        <v>644</v>
      </c>
      <c r="B2" s="186"/>
      <c r="C2" s="186"/>
      <c r="D2" s="2"/>
      <c r="E2" s="181"/>
    </row>
    <row r="3" spans="1:5" ht="12.75">
      <c r="A3" s="192" t="s">
        <v>645</v>
      </c>
      <c r="B3" s="186"/>
      <c r="C3" s="186"/>
      <c r="D3" s="2"/>
      <c r="E3" s="45"/>
    </row>
    <row r="4" spans="1:14" ht="12.75">
      <c r="A4" s="193" t="s">
        <v>646</v>
      </c>
      <c r="B4" s="186"/>
      <c r="C4" s="186"/>
      <c r="D4" s="2"/>
      <c r="E4" s="182"/>
      <c r="K4" s="162"/>
      <c r="L4" s="162"/>
      <c r="M4" s="162"/>
      <c r="N4" s="162"/>
    </row>
    <row r="5" spans="1:14" ht="15.75">
      <c r="A5" s="193" t="s">
        <v>647</v>
      </c>
      <c r="B5" s="186"/>
      <c r="C5" s="186"/>
      <c r="D5" s="2"/>
      <c r="E5" s="45"/>
      <c r="K5" s="397"/>
      <c r="L5" s="397"/>
      <c r="M5" s="397"/>
      <c r="N5" s="397"/>
    </row>
    <row r="6" spans="1:14" ht="15.75">
      <c r="A6" s="55"/>
      <c r="B6" s="182"/>
      <c r="C6" s="2"/>
      <c r="D6" s="2"/>
      <c r="E6" s="45"/>
      <c r="K6" s="194"/>
      <c r="L6" s="194"/>
      <c r="M6" s="194"/>
      <c r="N6" s="194"/>
    </row>
    <row r="7" spans="1:52" ht="18">
      <c r="A7" s="374" t="s">
        <v>596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</row>
    <row r="8" spans="1:18" ht="15.75" customHeight="1">
      <c r="A8" s="394" t="s">
        <v>691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</row>
    <row r="9" spans="1:14" s="99" customFormat="1" ht="12.75">
      <c r="A9" s="55"/>
      <c r="B9" s="2"/>
      <c r="C9" s="2"/>
      <c r="D9" s="2"/>
      <c r="E9" s="182"/>
      <c r="K9" s="398"/>
      <c r="L9" s="398"/>
      <c r="M9" s="398"/>
      <c r="N9" s="398"/>
    </row>
    <row r="10" ht="12.75">
      <c r="AF10" s="11" t="s">
        <v>518</v>
      </c>
    </row>
    <row r="11" spans="1:32" ht="12.75">
      <c r="A11" s="396" t="s">
        <v>519</v>
      </c>
      <c r="B11" s="396"/>
      <c r="C11" s="396"/>
      <c r="D11" s="396"/>
      <c r="E11" s="396"/>
      <c r="F11" s="396"/>
      <c r="G11" s="396"/>
      <c r="H11" s="385"/>
      <c r="I11" s="399" t="s">
        <v>520</v>
      </c>
      <c r="J11" s="401" t="s">
        <v>597</v>
      </c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3"/>
      <c r="AA11" s="412" t="s">
        <v>521</v>
      </c>
      <c r="AB11" s="412"/>
      <c r="AC11" s="412"/>
      <c r="AD11" s="396" t="s">
        <v>522</v>
      </c>
      <c r="AE11" s="396"/>
      <c r="AF11" s="396"/>
    </row>
    <row r="12" spans="1:32" ht="58.5" customHeight="1">
      <c r="A12" s="396"/>
      <c r="B12" s="396"/>
      <c r="C12" s="396"/>
      <c r="D12" s="396"/>
      <c r="E12" s="396"/>
      <c r="F12" s="396"/>
      <c r="G12" s="396"/>
      <c r="H12" s="385"/>
      <c r="I12" s="400"/>
      <c r="J12" s="413" t="s">
        <v>523</v>
      </c>
      <c r="K12" s="414"/>
      <c r="L12" s="413" t="s">
        <v>524</v>
      </c>
      <c r="M12" s="415"/>
      <c r="N12" s="414"/>
      <c r="O12" s="396" t="s">
        <v>525</v>
      </c>
      <c r="P12" s="396"/>
      <c r="Q12" s="396"/>
      <c r="R12" s="396" t="s">
        <v>526</v>
      </c>
      <c r="S12" s="396"/>
      <c r="T12" s="396"/>
      <c r="U12" s="396" t="s">
        <v>527</v>
      </c>
      <c r="V12" s="396"/>
      <c r="W12" s="396"/>
      <c r="X12" s="396" t="s">
        <v>528</v>
      </c>
      <c r="Y12" s="396"/>
      <c r="Z12" s="396"/>
      <c r="AA12" s="412"/>
      <c r="AB12" s="412"/>
      <c r="AC12" s="412"/>
      <c r="AD12" s="396"/>
      <c r="AE12" s="396"/>
      <c r="AF12" s="396"/>
    </row>
    <row r="13" spans="1:32" s="198" customFormat="1" ht="12.75">
      <c r="A13" s="405">
        <v>1</v>
      </c>
      <c r="B13" s="405"/>
      <c r="C13" s="405"/>
      <c r="D13" s="405"/>
      <c r="E13" s="405"/>
      <c r="F13" s="405"/>
      <c r="G13" s="405"/>
      <c r="H13" s="406"/>
      <c r="I13" s="197">
        <v>2</v>
      </c>
      <c r="J13" s="407">
        <v>3</v>
      </c>
      <c r="K13" s="408"/>
      <c r="L13" s="409">
        <v>4</v>
      </c>
      <c r="M13" s="410"/>
      <c r="N13" s="411"/>
      <c r="O13" s="405">
        <v>5</v>
      </c>
      <c r="P13" s="405"/>
      <c r="Q13" s="405"/>
      <c r="R13" s="405">
        <v>6</v>
      </c>
      <c r="S13" s="405"/>
      <c r="T13" s="405"/>
      <c r="U13" s="405">
        <v>7</v>
      </c>
      <c r="V13" s="405"/>
      <c r="W13" s="405"/>
      <c r="X13" s="405">
        <v>8</v>
      </c>
      <c r="Y13" s="405"/>
      <c r="Z13" s="405"/>
      <c r="AA13" s="405">
        <v>9</v>
      </c>
      <c r="AB13" s="405"/>
      <c r="AC13" s="405"/>
      <c r="AD13" s="405">
        <v>10</v>
      </c>
      <c r="AE13" s="405"/>
      <c r="AF13" s="405"/>
    </row>
    <row r="14" spans="1:32" s="200" customFormat="1" ht="18.75" customHeight="1">
      <c r="A14" s="419" t="s">
        <v>692</v>
      </c>
      <c r="B14" s="419"/>
      <c r="C14" s="419"/>
      <c r="D14" s="419"/>
      <c r="E14" s="419"/>
      <c r="F14" s="419"/>
      <c r="G14" s="419"/>
      <c r="H14" s="385"/>
      <c r="I14" s="199">
        <v>901</v>
      </c>
      <c r="J14" s="420">
        <v>4000000</v>
      </c>
      <c r="K14" s="421"/>
      <c r="L14" s="420">
        <v>0</v>
      </c>
      <c r="M14" s="422"/>
      <c r="N14" s="421"/>
      <c r="O14" s="416">
        <v>0</v>
      </c>
      <c r="P14" s="417"/>
      <c r="Q14" s="418"/>
      <c r="R14" s="416">
        <v>132323</v>
      </c>
      <c r="S14" s="417"/>
      <c r="T14" s="418"/>
      <c r="U14" s="416">
        <v>420252</v>
      </c>
      <c r="V14" s="417"/>
      <c r="W14" s="418"/>
      <c r="X14" s="416">
        <f>U14+R14+O14+L14+J14</f>
        <v>4552575</v>
      </c>
      <c r="Y14" s="417"/>
      <c r="Z14" s="418"/>
      <c r="AA14" s="416">
        <v>0</v>
      </c>
      <c r="AB14" s="417"/>
      <c r="AC14" s="418"/>
      <c r="AD14" s="416">
        <f>X14+AA14</f>
        <v>4552575</v>
      </c>
      <c r="AE14" s="417"/>
      <c r="AF14" s="418"/>
    </row>
    <row r="15" spans="1:32" s="202" customFormat="1" ht="18.75" customHeight="1">
      <c r="A15" s="385" t="s">
        <v>529</v>
      </c>
      <c r="B15" s="419"/>
      <c r="C15" s="419"/>
      <c r="D15" s="419"/>
      <c r="E15" s="419"/>
      <c r="F15" s="419"/>
      <c r="G15" s="419"/>
      <c r="H15" s="385"/>
      <c r="I15" s="201">
        <v>902</v>
      </c>
      <c r="J15" s="420">
        <v>0</v>
      </c>
      <c r="K15" s="421"/>
      <c r="L15" s="420">
        <v>0</v>
      </c>
      <c r="M15" s="422"/>
      <c r="N15" s="421"/>
      <c r="O15" s="416">
        <v>0</v>
      </c>
      <c r="P15" s="417"/>
      <c r="Q15" s="418"/>
      <c r="R15" s="416">
        <v>0</v>
      </c>
      <c r="S15" s="417"/>
      <c r="T15" s="418"/>
      <c r="U15" s="416">
        <v>0</v>
      </c>
      <c r="V15" s="417"/>
      <c r="W15" s="418"/>
      <c r="X15" s="416">
        <f aca="true" t="shared" si="0" ref="X15:X36">U15+R15+O15+L15+J15</f>
        <v>0</v>
      </c>
      <c r="Y15" s="417"/>
      <c r="Z15" s="418"/>
      <c r="AA15" s="416">
        <v>0</v>
      </c>
      <c r="AB15" s="417"/>
      <c r="AC15" s="418"/>
      <c r="AD15" s="416">
        <f aca="true" t="shared" si="1" ref="AD15:AD36">X15+AA15</f>
        <v>0</v>
      </c>
      <c r="AE15" s="417"/>
      <c r="AF15" s="418"/>
    </row>
    <row r="16" spans="1:32" s="202" customFormat="1" ht="18.75" customHeight="1">
      <c r="A16" s="385" t="s">
        <v>530</v>
      </c>
      <c r="B16" s="385"/>
      <c r="C16" s="385"/>
      <c r="D16" s="385"/>
      <c r="E16" s="385"/>
      <c r="F16" s="385"/>
      <c r="G16" s="385"/>
      <c r="H16" s="385"/>
      <c r="I16" s="201">
        <v>903</v>
      </c>
      <c r="J16" s="420">
        <v>0</v>
      </c>
      <c r="K16" s="421"/>
      <c r="L16" s="420">
        <v>0</v>
      </c>
      <c r="M16" s="422"/>
      <c r="N16" s="421"/>
      <c r="O16" s="416">
        <v>0</v>
      </c>
      <c r="P16" s="417"/>
      <c r="Q16" s="418"/>
      <c r="R16" s="416">
        <v>0</v>
      </c>
      <c r="S16" s="417"/>
      <c r="T16" s="418"/>
      <c r="U16" s="416">
        <v>0</v>
      </c>
      <c r="V16" s="417"/>
      <c r="W16" s="418"/>
      <c r="X16" s="416">
        <f t="shared" si="0"/>
        <v>0</v>
      </c>
      <c r="Y16" s="417"/>
      <c r="Z16" s="418"/>
      <c r="AA16" s="416">
        <v>0</v>
      </c>
      <c r="AB16" s="417"/>
      <c r="AC16" s="418"/>
      <c r="AD16" s="416">
        <f t="shared" si="1"/>
        <v>0</v>
      </c>
      <c r="AE16" s="417"/>
      <c r="AF16" s="418"/>
    </row>
    <row r="17" spans="1:32" s="200" customFormat="1" ht="22.5" customHeight="1">
      <c r="A17" s="419" t="s">
        <v>693</v>
      </c>
      <c r="B17" s="419"/>
      <c r="C17" s="419"/>
      <c r="D17" s="419"/>
      <c r="E17" s="419"/>
      <c r="F17" s="419"/>
      <c r="G17" s="419"/>
      <c r="H17" s="385"/>
      <c r="I17" s="199">
        <v>904</v>
      </c>
      <c r="J17" s="420">
        <v>4000000</v>
      </c>
      <c r="K17" s="421"/>
      <c r="L17" s="420">
        <v>0</v>
      </c>
      <c r="M17" s="422"/>
      <c r="N17" s="421"/>
      <c r="O17" s="416">
        <v>0</v>
      </c>
      <c r="P17" s="417"/>
      <c r="Q17" s="418"/>
      <c r="R17" s="416">
        <v>132323</v>
      </c>
      <c r="S17" s="417"/>
      <c r="T17" s="418"/>
      <c r="U17" s="416">
        <v>420252</v>
      </c>
      <c r="V17" s="417"/>
      <c r="W17" s="418"/>
      <c r="X17" s="416">
        <f t="shared" si="0"/>
        <v>4552575</v>
      </c>
      <c r="Y17" s="417"/>
      <c r="Z17" s="418"/>
      <c r="AA17" s="416">
        <v>0</v>
      </c>
      <c r="AB17" s="417"/>
      <c r="AC17" s="418"/>
      <c r="AD17" s="416">
        <f t="shared" si="1"/>
        <v>4552575</v>
      </c>
      <c r="AE17" s="417"/>
      <c r="AF17" s="418"/>
    </row>
    <row r="18" spans="1:32" s="202" customFormat="1" ht="18.75" customHeight="1">
      <c r="A18" s="385" t="s">
        <v>531</v>
      </c>
      <c r="B18" s="419"/>
      <c r="C18" s="419"/>
      <c r="D18" s="419"/>
      <c r="E18" s="419"/>
      <c r="F18" s="419"/>
      <c r="G18" s="419"/>
      <c r="H18" s="385"/>
      <c r="I18" s="201">
        <v>905</v>
      </c>
      <c r="J18" s="420">
        <v>0</v>
      </c>
      <c r="K18" s="421"/>
      <c r="L18" s="420">
        <v>0</v>
      </c>
      <c r="M18" s="422"/>
      <c r="N18" s="421"/>
      <c r="O18" s="423">
        <v>0</v>
      </c>
      <c r="P18" s="423"/>
      <c r="Q18" s="423"/>
      <c r="R18" s="423">
        <v>0</v>
      </c>
      <c r="S18" s="423"/>
      <c r="T18" s="423"/>
      <c r="U18" s="423">
        <v>0</v>
      </c>
      <c r="V18" s="423"/>
      <c r="W18" s="423"/>
      <c r="X18" s="423">
        <f t="shared" si="0"/>
        <v>0</v>
      </c>
      <c r="Y18" s="423"/>
      <c r="Z18" s="423"/>
      <c r="AA18" s="423">
        <v>0</v>
      </c>
      <c r="AB18" s="423"/>
      <c r="AC18" s="423"/>
      <c r="AD18" s="423">
        <f t="shared" si="1"/>
        <v>0</v>
      </c>
      <c r="AE18" s="423"/>
      <c r="AF18" s="423"/>
    </row>
    <row r="19" spans="1:32" s="202" customFormat="1" ht="18.75" customHeight="1">
      <c r="A19" s="385" t="s">
        <v>532</v>
      </c>
      <c r="B19" s="385"/>
      <c r="C19" s="385"/>
      <c r="D19" s="385"/>
      <c r="E19" s="385"/>
      <c r="F19" s="385"/>
      <c r="G19" s="385"/>
      <c r="H19" s="385"/>
      <c r="I19" s="201">
        <v>906</v>
      </c>
      <c r="J19" s="420">
        <v>0</v>
      </c>
      <c r="K19" s="421"/>
      <c r="L19" s="420">
        <v>0</v>
      </c>
      <c r="M19" s="422"/>
      <c r="N19" s="421"/>
      <c r="O19" s="423">
        <v>0</v>
      </c>
      <c r="P19" s="423"/>
      <c r="Q19" s="423"/>
      <c r="R19" s="423">
        <v>0</v>
      </c>
      <c r="S19" s="423"/>
      <c r="T19" s="423"/>
      <c r="U19" s="423">
        <v>0</v>
      </c>
      <c r="V19" s="423"/>
      <c r="W19" s="423"/>
      <c r="X19" s="423">
        <f t="shared" si="0"/>
        <v>0</v>
      </c>
      <c r="Y19" s="423"/>
      <c r="Z19" s="423"/>
      <c r="AA19" s="423">
        <v>0</v>
      </c>
      <c r="AB19" s="423"/>
      <c r="AC19" s="423"/>
      <c r="AD19" s="423">
        <f t="shared" si="1"/>
        <v>0</v>
      </c>
      <c r="AE19" s="423"/>
      <c r="AF19" s="423"/>
    </row>
    <row r="20" spans="1:32" s="202" customFormat="1" ht="18.75" customHeight="1">
      <c r="A20" s="385" t="s">
        <v>533</v>
      </c>
      <c r="B20" s="419"/>
      <c r="C20" s="419"/>
      <c r="D20" s="419"/>
      <c r="E20" s="419"/>
      <c r="F20" s="419"/>
      <c r="G20" s="419"/>
      <c r="H20" s="385"/>
      <c r="I20" s="201">
        <v>907</v>
      </c>
      <c r="J20" s="420">
        <v>0</v>
      </c>
      <c r="K20" s="421"/>
      <c r="L20" s="420">
        <v>0</v>
      </c>
      <c r="M20" s="422"/>
      <c r="N20" s="421"/>
      <c r="O20" s="423">
        <v>0</v>
      </c>
      <c r="P20" s="423"/>
      <c r="Q20" s="423"/>
      <c r="R20" s="423">
        <v>0</v>
      </c>
      <c r="S20" s="423"/>
      <c r="T20" s="423"/>
      <c r="U20" s="423">
        <v>0</v>
      </c>
      <c r="V20" s="423"/>
      <c r="W20" s="423"/>
      <c r="X20" s="423">
        <f t="shared" si="0"/>
        <v>0</v>
      </c>
      <c r="Y20" s="423"/>
      <c r="Z20" s="423"/>
      <c r="AA20" s="423">
        <v>0</v>
      </c>
      <c r="AB20" s="423"/>
      <c r="AC20" s="423"/>
      <c r="AD20" s="423">
        <f t="shared" si="1"/>
        <v>0</v>
      </c>
      <c r="AE20" s="423"/>
      <c r="AF20" s="423"/>
    </row>
    <row r="21" spans="1:32" s="202" customFormat="1" ht="18.75" customHeight="1">
      <c r="A21" s="385" t="s">
        <v>534</v>
      </c>
      <c r="B21" s="385"/>
      <c r="C21" s="385"/>
      <c r="D21" s="385"/>
      <c r="E21" s="385"/>
      <c r="F21" s="385"/>
      <c r="G21" s="385"/>
      <c r="H21" s="385"/>
      <c r="I21" s="201">
        <v>908</v>
      </c>
      <c r="J21" s="420">
        <v>0</v>
      </c>
      <c r="K21" s="421"/>
      <c r="L21" s="420">
        <v>0</v>
      </c>
      <c r="M21" s="422"/>
      <c r="N21" s="421"/>
      <c r="O21" s="423">
        <v>0</v>
      </c>
      <c r="P21" s="423"/>
      <c r="Q21" s="423"/>
      <c r="R21" s="423">
        <v>0</v>
      </c>
      <c r="S21" s="423"/>
      <c r="T21" s="423"/>
      <c r="U21" s="423">
        <v>479259</v>
      </c>
      <c r="V21" s="423"/>
      <c r="W21" s="423"/>
      <c r="X21" s="423">
        <f t="shared" si="0"/>
        <v>479259</v>
      </c>
      <c r="Y21" s="423"/>
      <c r="Z21" s="423"/>
      <c r="AA21" s="423">
        <v>0</v>
      </c>
      <c r="AB21" s="423"/>
      <c r="AC21" s="423"/>
      <c r="AD21" s="423">
        <f t="shared" si="1"/>
        <v>479259</v>
      </c>
      <c r="AE21" s="423"/>
      <c r="AF21" s="423"/>
    </row>
    <row r="22" spans="1:32" s="202" customFormat="1" ht="18.75" customHeight="1">
      <c r="A22" s="385" t="s">
        <v>535</v>
      </c>
      <c r="B22" s="419"/>
      <c r="C22" s="419"/>
      <c r="D22" s="419"/>
      <c r="E22" s="419"/>
      <c r="F22" s="419"/>
      <c r="G22" s="419"/>
      <c r="H22" s="385"/>
      <c r="I22" s="201">
        <v>909</v>
      </c>
      <c r="J22" s="420">
        <v>0</v>
      </c>
      <c r="K22" s="421"/>
      <c r="L22" s="420">
        <v>0</v>
      </c>
      <c r="M22" s="422"/>
      <c r="N22" s="421"/>
      <c r="O22" s="423">
        <v>0</v>
      </c>
      <c r="P22" s="423"/>
      <c r="Q22" s="423"/>
      <c r="R22" s="423">
        <v>0</v>
      </c>
      <c r="S22" s="423"/>
      <c r="T22" s="423"/>
      <c r="U22" s="423">
        <v>0</v>
      </c>
      <c r="V22" s="423"/>
      <c r="W22" s="423"/>
      <c r="X22" s="423">
        <f t="shared" si="0"/>
        <v>0</v>
      </c>
      <c r="Y22" s="423"/>
      <c r="Z22" s="423"/>
      <c r="AA22" s="423">
        <v>0</v>
      </c>
      <c r="AB22" s="423"/>
      <c r="AC22" s="423"/>
      <c r="AD22" s="423">
        <f t="shared" si="1"/>
        <v>0</v>
      </c>
      <c r="AE22" s="423"/>
      <c r="AF22" s="423"/>
    </row>
    <row r="23" spans="1:32" s="202" customFormat="1" ht="18.75" customHeight="1">
      <c r="A23" s="385" t="s">
        <v>536</v>
      </c>
      <c r="B23" s="419"/>
      <c r="C23" s="419"/>
      <c r="D23" s="419"/>
      <c r="E23" s="419"/>
      <c r="F23" s="419"/>
      <c r="G23" s="419"/>
      <c r="H23" s="385"/>
      <c r="I23" s="201">
        <v>910</v>
      </c>
      <c r="J23" s="420">
        <v>0</v>
      </c>
      <c r="K23" s="421"/>
      <c r="L23" s="420">
        <v>0</v>
      </c>
      <c r="M23" s="422"/>
      <c r="N23" s="421"/>
      <c r="O23" s="423">
        <v>0</v>
      </c>
      <c r="P23" s="423"/>
      <c r="Q23" s="423"/>
      <c r="R23" s="423">
        <v>420252</v>
      </c>
      <c r="S23" s="423"/>
      <c r="T23" s="423"/>
      <c r="U23" s="423">
        <v>-420252</v>
      </c>
      <c r="V23" s="423"/>
      <c r="W23" s="423"/>
      <c r="X23" s="423">
        <f t="shared" si="0"/>
        <v>0</v>
      </c>
      <c r="Y23" s="423"/>
      <c r="Z23" s="423"/>
      <c r="AA23" s="423">
        <v>0</v>
      </c>
      <c r="AB23" s="423"/>
      <c r="AC23" s="423"/>
      <c r="AD23" s="423">
        <f t="shared" si="1"/>
        <v>0</v>
      </c>
      <c r="AE23" s="423"/>
      <c r="AF23" s="423"/>
    </row>
    <row r="24" spans="1:32" s="202" customFormat="1" ht="18.75" customHeight="1">
      <c r="A24" s="385" t="s">
        <v>537</v>
      </c>
      <c r="B24" s="385"/>
      <c r="C24" s="385"/>
      <c r="D24" s="385"/>
      <c r="E24" s="385"/>
      <c r="F24" s="385"/>
      <c r="G24" s="385"/>
      <c r="H24" s="385"/>
      <c r="I24" s="201">
        <v>911</v>
      </c>
      <c r="J24" s="420">
        <v>0</v>
      </c>
      <c r="K24" s="421"/>
      <c r="L24" s="420">
        <v>0</v>
      </c>
      <c r="M24" s="422"/>
      <c r="N24" s="421"/>
      <c r="O24" s="423">
        <v>0</v>
      </c>
      <c r="P24" s="423"/>
      <c r="Q24" s="423"/>
      <c r="R24" s="423">
        <v>0</v>
      </c>
      <c r="S24" s="423"/>
      <c r="T24" s="423"/>
      <c r="U24" s="423">
        <v>0</v>
      </c>
      <c r="V24" s="423"/>
      <c r="W24" s="423"/>
      <c r="X24" s="423">
        <f t="shared" si="0"/>
        <v>0</v>
      </c>
      <c r="Y24" s="423"/>
      <c r="Z24" s="423"/>
      <c r="AA24" s="423">
        <v>0</v>
      </c>
      <c r="AB24" s="423"/>
      <c r="AC24" s="423"/>
      <c r="AD24" s="423">
        <f t="shared" si="1"/>
        <v>0</v>
      </c>
      <c r="AE24" s="423"/>
      <c r="AF24" s="423"/>
    </row>
    <row r="25" spans="1:32" s="200" customFormat="1" ht="27.75" customHeight="1">
      <c r="A25" s="419" t="s">
        <v>694</v>
      </c>
      <c r="B25" s="419"/>
      <c r="C25" s="419"/>
      <c r="D25" s="419"/>
      <c r="E25" s="419"/>
      <c r="F25" s="419"/>
      <c r="G25" s="419"/>
      <c r="H25" s="385"/>
      <c r="I25" s="199">
        <v>912</v>
      </c>
      <c r="J25" s="420">
        <v>4000000</v>
      </c>
      <c r="K25" s="421"/>
      <c r="L25" s="420">
        <v>0</v>
      </c>
      <c r="M25" s="422"/>
      <c r="N25" s="421"/>
      <c r="O25" s="423">
        <v>0</v>
      </c>
      <c r="P25" s="423"/>
      <c r="Q25" s="423"/>
      <c r="R25" s="423">
        <v>552575</v>
      </c>
      <c r="S25" s="423"/>
      <c r="T25" s="423"/>
      <c r="U25" s="423">
        <f>U24+U23+U22+U21+U20+U19+U18+U17</f>
        <v>479259</v>
      </c>
      <c r="V25" s="423"/>
      <c r="W25" s="423"/>
      <c r="X25" s="423">
        <f t="shared" si="0"/>
        <v>5031834</v>
      </c>
      <c r="Y25" s="423"/>
      <c r="Z25" s="423"/>
      <c r="AA25" s="423">
        <v>0</v>
      </c>
      <c r="AB25" s="423"/>
      <c r="AC25" s="423"/>
      <c r="AD25" s="423">
        <f t="shared" si="1"/>
        <v>5031834</v>
      </c>
      <c r="AE25" s="423"/>
      <c r="AF25" s="423"/>
    </row>
    <row r="26" spans="1:32" s="202" customFormat="1" ht="18.75" customHeight="1">
      <c r="A26" s="385" t="s">
        <v>538</v>
      </c>
      <c r="B26" s="419"/>
      <c r="C26" s="419"/>
      <c r="D26" s="419"/>
      <c r="E26" s="419"/>
      <c r="F26" s="419"/>
      <c r="G26" s="419"/>
      <c r="H26" s="385"/>
      <c r="I26" s="201">
        <v>913</v>
      </c>
      <c r="J26" s="420">
        <v>0</v>
      </c>
      <c r="K26" s="421"/>
      <c r="L26" s="420">
        <v>0</v>
      </c>
      <c r="M26" s="422"/>
      <c r="N26" s="421"/>
      <c r="O26" s="423">
        <v>0</v>
      </c>
      <c r="P26" s="423"/>
      <c r="Q26" s="423"/>
      <c r="R26" s="423">
        <v>0</v>
      </c>
      <c r="S26" s="423"/>
      <c r="T26" s="423"/>
      <c r="U26" s="423">
        <v>0</v>
      </c>
      <c r="V26" s="423"/>
      <c r="W26" s="423"/>
      <c r="X26" s="423">
        <f t="shared" si="0"/>
        <v>0</v>
      </c>
      <c r="Y26" s="423"/>
      <c r="Z26" s="423"/>
      <c r="AA26" s="423">
        <v>0</v>
      </c>
      <c r="AB26" s="423"/>
      <c r="AC26" s="423"/>
      <c r="AD26" s="423">
        <f t="shared" si="1"/>
        <v>0</v>
      </c>
      <c r="AE26" s="423"/>
      <c r="AF26" s="423"/>
    </row>
    <row r="27" spans="1:32" s="202" customFormat="1" ht="18.75" customHeight="1">
      <c r="A27" s="385" t="s">
        <v>539</v>
      </c>
      <c r="B27" s="385"/>
      <c r="C27" s="385"/>
      <c r="D27" s="385"/>
      <c r="E27" s="385"/>
      <c r="F27" s="385"/>
      <c r="G27" s="385"/>
      <c r="H27" s="385"/>
      <c r="I27" s="201">
        <v>914</v>
      </c>
      <c r="J27" s="420">
        <v>0</v>
      </c>
      <c r="K27" s="421"/>
      <c r="L27" s="420">
        <v>0</v>
      </c>
      <c r="M27" s="422"/>
      <c r="N27" s="421"/>
      <c r="O27" s="423">
        <v>0</v>
      </c>
      <c r="P27" s="423"/>
      <c r="Q27" s="423"/>
      <c r="R27" s="423">
        <v>0</v>
      </c>
      <c r="S27" s="423"/>
      <c r="T27" s="423"/>
      <c r="U27" s="423">
        <v>0</v>
      </c>
      <c r="V27" s="423"/>
      <c r="W27" s="423"/>
      <c r="X27" s="423">
        <f t="shared" si="0"/>
        <v>0</v>
      </c>
      <c r="Y27" s="423"/>
      <c r="Z27" s="423"/>
      <c r="AA27" s="423">
        <v>0</v>
      </c>
      <c r="AB27" s="423"/>
      <c r="AC27" s="423"/>
      <c r="AD27" s="423">
        <f t="shared" si="1"/>
        <v>0</v>
      </c>
      <c r="AE27" s="423"/>
      <c r="AF27" s="423"/>
    </row>
    <row r="28" spans="1:32" s="200" customFormat="1" ht="23.25" customHeight="1">
      <c r="A28" s="419" t="s">
        <v>695</v>
      </c>
      <c r="B28" s="419"/>
      <c r="C28" s="419"/>
      <c r="D28" s="419"/>
      <c r="E28" s="419"/>
      <c r="F28" s="419"/>
      <c r="G28" s="419"/>
      <c r="H28" s="385"/>
      <c r="I28" s="199">
        <v>915</v>
      </c>
      <c r="J28" s="420">
        <v>4000000</v>
      </c>
      <c r="K28" s="421"/>
      <c r="L28" s="420">
        <v>0</v>
      </c>
      <c r="M28" s="422"/>
      <c r="N28" s="421"/>
      <c r="O28" s="423">
        <v>0</v>
      </c>
      <c r="P28" s="423"/>
      <c r="Q28" s="423"/>
      <c r="R28" s="423">
        <v>552575</v>
      </c>
      <c r="S28" s="423"/>
      <c r="T28" s="423"/>
      <c r="U28" s="423">
        <f>U27+U26+U25</f>
        <v>479259</v>
      </c>
      <c r="V28" s="423"/>
      <c r="W28" s="423"/>
      <c r="X28" s="423">
        <f t="shared" si="0"/>
        <v>5031834</v>
      </c>
      <c r="Y28" s="423"/>
      <c r="Z28" s="423"/>
      <c r="AA28" s="423">
        <v>0</v>
      </c>
      <c r="AB28" s="423"/>
      <c r="AC28" s="423"/>
      <c r="AD28" s="423">
        <f t="shared" si="1"/>
        <v>5031834</v>
      </c>
      <c r="AE28" s="423"/>
      <c r="AF28" s="423"/>
    </row>
    <row r="29" spans="1:32" s="202" customFormat="1" ht="18.75" customHeight="1">
      <c r="A29" s="385" t="s">
        <v>540</v>
      </c>
      <c r="B29" s="419"/>
      <c r="C29" s="419"/>
      <c r="D29" s="419"/>
      <c r="E29" s="419"/>
      <c r="F29" s="419"/>
      <c r="G29" s="419"/>
      <c r="H29" s="385"/>
      <c r="I29" s="201">
        <v>916</v>
      </c>
      <c r="J29" s="420">
        <v>0</v>
      </c>
      <c r="K29" s="421"/>
      <c r="L29" s="420">
        <v>0</v>
      </c>
      <c r="M29" s="422"/>
      <c r="N29" s="421"/>
      <c r="O29" s="423">
        <v>0</v>
      </c>
      <c r="P29" s="423"/>
      <c r="Q29" s="423"/>
      <c r="R29" s="423">
        <v>0</v>
      </c>
      <c r="S29" s="423"/>
      <c r="T29" s="423"/>
      <c r="U29" s="423">
        <v>0</v>
      </c>
      <c r="V29" s="423"/>
      <c r="W29" s="423"/>
      <c r="X29" s="423">
        <f t="shared" si="0"/>
        <v>0</v>
      </c>
      <c r="Y29" s="423"/>
      <c r="Z29" s="423"/>
      <c r="AA29" s="423">
        <v>0</v>
      </c>
      <c r="AB29" s="423"/>
      <c r="AC29" s="423"/>
      <c r="AD29" s="423">
        <f t="shared" si="1"/>
        <v>0</v>
      </c>
      <c r="AE29" s="423"/>
      <c r="AF29" s="423"/>
    </row>
    <row r="30" spans="1:32" s="202" customFormat="1" ht="18.75" customHeight="1">
      <c r="A30" s="385" t="s">
        <v>541</v>
      </c>
      <c r="B30" s="385"/>
      <c r="C30" s="385"/>
      <c r="D30" s="385"/>
      <c r="E30" s="385"/>
      <c r="F30" s="385"/>
      <c r="G30" s="385"/>
      <c r="H30" s="385"/>
      <c r="I30" s="201">
        <v>917</v>
      </c>
      <c r="J30" s="420">
        <v>0</v>
      </c>
      <c r="K30" s="421"/>
      <c r="L30" s="420">
        <v>0</v>
      </c>
      <c r="M30" s="422"/>
      <c r="N30" s="421"/>
      <c r="O30" s="423">
        <v>0</v>
      </c>
      <c r="P30" s="423"/>
      <c r="Q30" s="423"/>
      <c r="R30" s="423">
        <v>0</v>
      </c>
      <c r="S30" s="423"/>
      <c r="T30" s="423"/>
      <c r="U30" s="423">
        <v>0</v>
      </c>
      <c r="V30" s="423"/>
      <c r="W30" s="423"/>
      <c r="X30" s="423">
        <f t="shared" si="0"/>
        <v>0</v>
      </c>
      <c r="Y30" s="423"/>
      <c r="Z30" s="423"/>
      <c r="AA30" s="423">
        <v>0</v>
      </c>
      <c r="AB30" s="423"/>
      <c r="AC30" s="423"/>
      <c r="AD30" s="423">
        <f t="shared" si="1"/>
        <v>0</v>
      </c>
      <c r="AE30" s="423"/>
      <c r="AF30" s="423"/>
    </row>
    <row r="31" spans="1:32" s="202" customFormat="1" ht="18.75" customHeight="1">
      <c r="A31" s="385" t="s">
        <v>542</v>
      </c>
      <c r="B31" s="419"/>
      <c r="C31" s="419"/>
      <c r="D31" s="419"/>
      <c r="E31" s="419"/>
      <c r="F31" s="419"/>
      <c r="G31" s="419"/>
      <c r="H31" s="385"/>
      <c r="I31" s="201">
        <v>918</v>
      </c>
      <c r="J31" s="420">
        <v>0</v>
      </c>
      <c r="K31" s="421"/>
      <c r="L31" s="420">
        <v>0</v>
      </c>
      <c r="M31" s="422"/>
      <c r="N31" s="421"/>
      <c r="O31" s="423">
        <v>0</v>
      </c>
      <c r="P31" s="423"/>
      <c r="Q31" s="423"/>
      <c r="R31" s="423">
        <v>0</v>
      </c>
      <c r="S31" s="423"/>
      <c r="T31" s="423"/>
      <c r="U31" s="423">
        <v>0</v>
      </c>
      <c r="V31" s="423"/>
      <c r="W31" s="423"/>
      <c r="X31" s="423">
        <f t="shared" si="0"/>
        <v>0</v>
      </c>
      <c r="Y31" s="423"/>
      <c r="Z31" s="423"/>
      <c r="AA31" s="423">
        <v>0</v>
      </c>
      <c r="AB31" s="423"/>
      <c r="AC31" s="423"/>
      <c r="AD31" s="423">
        <f t="shared" si="1"/>
        <v>0</v>
      </c>
      <c r="AE31" s="423"/>
      <c r="AF31" s="423"/>
    </row>
    <row r="32" spans="1:32" s="202" customFormat="1" ht="18.75" customHeight="1">
      <c r="A32" s="385" t="s">
        <v>543</v>
      </c>
      <c r="B32" s="385"/>
      <c r="C32" s="385"/>
      <c r="D32" s="385"/>
      <c r="E32" s="385"/>
      <c r="F32" s="385"/>
      <c r="G32" s="385"/>
      <c r="H32" s="385"/>
      <c r="I32" s="201">
        <v>919</v>
      </c>
      <c r="J32" s="420">
        <v>0</v>
      </c>
      <c r="K32" s="421"/>
      <c r="L32" s="420">
        <v>0</v>
      </c>
      <c r="M32" s="422"/>
      <c r="N32" s="421"/>
      <c r="O32" s="423">
        <v>0</v>
      </c>
      <c r="P32" s="423"/>
      <c r="Q32" s="423"/>
      <c r="R32" s="423">
        <v>0</v>
      </c>
      <c r="S32" s="423"/>
      <c r="T32" s="423"/>
      <c r="U32" s="423">
        <v>442714</v>
      </c>
      <c r="V32" s="423"/>
      <c r="W32" s="423"/>
      <c r="X32" s="423">
        <f t="shared" si="0"/>
        <v>442714</v>
      </c>
      <c r="Y32" s="423"/>
      <c r="Z32" s="423"/>
      <c r="AA32" s="423">
        <v>0</v>
      </c>
      <c r="AB32" s="423"/>
      <c r="AC32" s="423"/>
      <c r="AD32" s="423">
        <f t="shared" si="1"/>
        <v>442714</v>
      </c>
      <c r="AE32" s="423"/>
      <c r="AF32" s="423"/>
    </row>
    <row r="33" spans="1:32" s="202" customFormat="1" ht="18.75" customHeight="1">
      <c r="A33" s="385" t="s">
        <v>544</v>
      </c>
      <c r="B33" s="419"/>
      <c r="C33" s="419"/>
      <c r="D33" s="419"/>
      <c r="E33" s="419"/>
      <c r="F33" s="419"/>
      <c r="G33" s="419"/>
      <c r="H33" s="385"/>
      <c r="I33" s="201">
        <v>920</v>
      </c>
      <c r="J33" s="420">
        <v>0</v>
      </c>
      <c r="K33" s="421"/>
      <c r="L33" s="420">
        <v>0</v>
      </c>
      <c r="M33" s="422"/>
      <c r="N33" s="421"/>
      <c r="O33" s="423">
        <v>0</v>
      </c>
      <c r="P33" s="423"/>
      <c r="Q33" s="423"/>
      <c r="R33" s="423">
        <v>0</v>
      </c>
      <c r="S33" s="423"/>
      <c r="T33" s="423"/>
      <c r="U33" s="423">
        <v>0</v>
      </c>
      <c r="V33" s="423"/>
      <c r="W33" s="423"/>
      <c r="X33" s="423">
        <f t="shared" si="0"/>
        <v>0</v>
      </c>
      <c r="Y33" s="423"/>
      <c r="Z33" s="423"/>
      <c r="AA33" s="423">
        <v>0</v>
      </c>
      <c r="AB33" s="423"/>
      <c r="AC33" s="423"/>
      <c r="AD33" s="423">
        <f t="shared" si="1"/>
        <v>0</v>
      </c>
      <c r="AE33" s="423"/>
      <c r="AF33" s="423"/>
    </row>
    <row r="34" spans="1:32" s="202" customFormat="1" ht="18.75" customHeight="1">
      <c r="A34" s="385" t="s">
        <v>545</v>
      </c>
      <c r="B34" s="419"/>
      <c r="C34" s="419"/>
      <c r="D34" s="419"/>
      <c r="E34" s="419"/>
      <c r="F34" s="419"/>
      <c r="G34" s="419"/>
      <c r="H34" s="385"/>
      <c r="I34" s="201">
        <v>921</v>
      </c>
      <c r="J34" s="420">
        <v>0</v>
      </c>
      <c r="K34" s="421"/>
      <c r="L34" s="420">
        <v>0</v>
      </c>
      <c r="M34" s="422"/>
      <c r="N34" s="421"/>
      <c r="O34" s="423">
        <v>0</v>
      </c>
      <c r="P34" s="423"/>
      <c r="Q34" s="423"/>
      <c r="R34" s="423">
        <v>479259</v>
      </c>
      <c r="S34" s="423"/>
      <c r="T34" s="423"/>
      <c r="U34" s="423">
        <v>-479259</v>
      </c>
      <c r="V34" s="423"/>
      <c r="W34" s="423"/>
      <c r="X34" s="423">
        <f t="shared" si="0"/>
        <v>0</v>
      </c>
      <c r="Y34" s="423"/>
      <c r="Z34" s="423"/>
      <c r="AA34" s="423">
        <v>0</v>
      </c>
      <c r="AB34" s="423"/>
      <c r="AC34" s="423"/>
      <c r="AD34" s="423">
        <f t="shared" si="1"/>
        <v>0</v>
      </c>
      <c r="AE34" s="423"/>
      <c r="AF34" s="423"/>
    </row>
    <row r="35" spans="1:32" s="202" customFormat="1" ht="18.75" customHeight="1">
      <c r="A35" s="385" t="s">
        <v>546</v>
      </c>
      <c r="B35" s="385"/>
      <c r="C35" s="385"/>
      <c r="D35" s="385"/>
      <c r="E35" s="385"/>
      <c r="F35" s="385"/>
      <c r="G35" s="385"/>
      <c r="H35" s="385"/>
      <c r="I35" s="201">
        <v>922</v>
      </c>
      <c r="J35" s="420">
        <v>0</v>
      </c>
      <c r="K35" s="421"/>
      <c r="L35" s="420">
        <v>0</v>
      </c>
      <c r="M35" s="422"/>
      <c r="N35" s="421"/>
      <c r="O35" s="423">
        <v>0</v>
      </c>
      <c r="P35" s="423"/>
      <c r="Q35" s="423"/>
      <c r="R35" s="423">
        <v>0</v>
      </c>
      <c r="S35" s="423"/>
      <c r="T35" s="423"/>
      <c r="U35" s="423">
        <v>0</v>
      </c>
      <c r="V35" s="423"/>
      <c r="W35" s="423"/>
      <c r="X35" s="423">
        <f t="shared" si="0"/>
        <v>0</v>
      </c>
      <c r="Y35" s="423"/>
      <c r="Z35" s="423"/>
      <c r="AA35" s="423">
        <v>0</v>
      </c>
      <c r="AB35" s="423"/>
      <c r="AC35" s="423"/>
      <c r="AD35" s="423">
        <f t="shared" si="1"/>
        <v>0</v>
      </c>
      <c r="AE35" s="423"/>
      <c r="AF35" s="423"/>
    </row>
    <row r="36" spans="1:32" s="200" customFormat="1" ht="18.75" customHeight="1">
      <c r="A36" s="419" t="s">
        <v>696</v>
      </c>
      <c r="B36" s="419"/>
      <c r="C36" s="419"/>
      <c r="D36" s="419"/>
      <c r="E36" s="419"/>
      <c r="F36" s="419"/>
      <c r="G36" s="419"/>
      <c r="H36" s="385"/>
      <c r="I36" s="199">
        <v>923</v>
      </c>
      <c r="J36" s="420">
        <v>4000000</v>
      </c>
      <c r="K36" s="421"/>
      <c r="L36" s="420">
        <v>0</v>
      </c>
      <c r="M36" s="422"/>
      <c r="N36" s="421"/>
      <c r="O36" s="423">
        <v>0</v>
      </c>
      <c r="P36" s="423"/>
      <c r="Q36" s="423"/>
      <c r="R36" s="423">
        <f>R35+R34+R33+R32+R31+R30+R29+R28</f>
        <v>1031834</v>
      </c>
      <c r="S36" s="423"/>
      <c r="T36" s="423"/>
      <c r="U36" s="423">
        <f>U35+U34+U33+U32+U31+U30+U29+U28</f>
        <v>442714</v>
      </c>
      <c r="V36" s="423"/>
      <c r="W36" s="423"/>
      <c r="X36" s="423">
        <f t="shared" si="0"/>
        <v>5474548</v>
      </c>
      <c r="Y36" s="423"/>
      <c r="Z36" s="423"/>
      <c r="AA36" s="423">
        <v>0</v>
      </c>
      <c r="AB36" s="423"/>
      <c r="AC36" s="423"/>
      <c r="AD36" s="423">
        <f t="shared" si="1"/>
        <v>5474548</v>
      </c>
      <c r="AE36" s="423"/>
      <c r="AF36" s="423"/>
    </row>
    <row r="38" spans="1:31" ht="12.75">
      <c r="A38" s="11" t="s">
        <v>667</v>
      </c>
      <c r="M38" s="11" t="s">
        <v>547</v>
      </c>
      <c r="AE38" s="11" t="s">
        <v>548</v>
      </c>
    </row>
    <row r="39" ht="12.75">
      <c r="A39" s="11" t="s">
        <v>677</v>
      </c>
    </row>
    <row r="42" spans="26:28" ht="12.75">
      <c r="Z42" s="220" t="s">
        <v>212</v>
      </c>
      <c r="AA42" s="395" t="s">
        <v>516</v>
      </c>
      <c r="AB42" s="395"/>
    </row>
    <row r="44" spans="27:28" ht="12.75">
      <c r="AA44" s="395" t="s">
        <v>517</v>
      </c>
      <c r="AB44" s="395"/>
    </row>
    <row r="45" spans="27:28" ht="12.75">
      <c r="AA45" s="394" t="s">
        <v>649</v>
      </c>
      <c r="AB45" s="394"/>
    </row>
    <row r="59" spans="13:14" ht="12.75">
      <c r="M59" s="183"/>
      <c r="N59" s="183"/>
    </row>
  </sheetData>
  <sheetProtection/>
  <mergeCells count="234">
    <mergeCell ref="AA42:AB42"/>
    <mergeCell ref="AA44:AB44"/>
    <mergeCell ref="AA45:AB45"/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29:T29"/>
    <mergeCell ref="U29:W29"/>
    <mergeCell ref="X29:Z29"/>
    <mergeCell ref="AA29:AC29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19:T19"/>
    <mergeCell ref="U19:W19"/>
    <mergeCell ref="X19:Z19"/>
    <mergeCell ref="AA19:AC19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7:H17"/>
    <mergeCell ref="J17:K17"/>
    <mergeCell ref="L17:N17"/>
    <mergeCell ref="O17:Q17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3:T13"/>
    <mergeCell ref="U13:W13"/>
    <mergeCell ref="X13:Z13"/>
    <mergeCell ref="AA13:AC13"/>
    <mergeCell ref="A13:H13"/>
    <mergeCell ref="J13:K13"/>
    <mergeCell ref="L13:N13"/>
    <mergeCell ref="O13:Q13"/>
    <mergeCell ref="AA11:AC12"/>
    <mergeCell ref="AD11:AF12"/>
    <mergeCell ref="J12:K12"/>
    <mergeCell ref="L12:N12"/>
    <mergeCell ref="O12:Q12"/>
    <mergeCell ref="R12:T12"/>
    <mergeCell ref="U12:W12"/>
    <mergeCell ref="X12:Z12"/>
    <mergeCell ref="K5:N5"/>
    <mergeCell ref="K9:N9"/>
    <mergeCell ref="A11:H12"/>
    <mergeCell ref="I11:I12"/>
    <mergeCell ref="J11:Z11"/>
    <mergeCell ref="A7:R7"/>
    <mergeCell ref="A8:R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67.140625" style="328" customWidth="1"/>
    <col min="2" max="2" width="59.00390625" style="310" bestFit="1" customWidth="1"/>
    <col min="3" max="16384" width="9.140625" style="310" customWidth="1"/>
  </cols>
  <sheetData>
    <row r="1" spans="1:11" ht="12.75">
      <c r="A1" s="330" t="s">
        <v>668</v>
      </c>
      <c r="B1" s="308" t="s">
        <v>587</v>
      </c>
      <c r="C1" s="309"/>
      <c r="E1" s="309"/>
      <c r="F1" s="309"/>
      <c r="G1" s="311"/>
      <c r="I1" s="312"/>
      <c r="J1" s="312"/>
      <c r="K1" s="312"/>
    </row>
    <row r="2" spans="1:11" ht="12.75">
      <c r="A2" s="424" t="s">
        <v>595</v>
      </c>
      <c r="B2" s="308" t="s">
        <v>594</v>
      </c>
      <c r="C2" s="309"/>
      <c r="E2" s="309"/>
      <c r="F2" s="309"/>
      <c r="G2" s="311"/>
      <c r="I2" s="312"/>
      <c r="J2" s="312"/>
      <c r="K2" s="312"/>
    </row>
    <row r="3" spans="1:11" ht="34.5" customHeight="1">
      <c r="A3" s="425"/>
      <c r="B3" s="308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48.75" customHeight="1">
      <c r="A4" s="332" t="s">
        <v>588</v>
      </c>
      <c r="B4" s="332" t="s">
        <v>589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2" ht="12.75">
      <c r="A5" s="333" t="s">
        <v>673</v>
      </c>
      <c r="B5" s="334" t="s">
        <v>698</v>
      </c>
    </row>
    <row r="6" spans="1:2" ht="12.75">
      <c r="A6" s="335"/>
      <c r="B6" s="334" t="s">
        <v>700</v>
      </c>
    </row>
    <row r="7" spans="1:2" ht="12.75">
      <c r="A7" s="336"/>
      <c r="B7" s="334" t="s">
        <v>699</v>
      </c>
    </row>
    <row r="8" spans="1:2" ht="12.75">
      <c r="A8" s="334"/>
      <c r="B8" s="334"/>
    </row>
    <row r="9" spans="1:2" ht="12.75">
      <c r="A9" s="337"/>
      <c r="B9" s="334"/>
    </row>
    <row r="10" spans="1:2" ht="12.75">
      <c r="A10" s="334"/>
      <c r="B10" s="334"/>
    </row>
    <row r="11" spans="1:2" ht="12.75">
      <c r="A11" s="334"/>
      <c r="B11" s="334"/>
    </row>
    <row r="12" spans="1:2" ht="12.75">
      <c r="A12" s="338"/>
      <c r="B12" s="334"/>
    </row>
    <row r="13" spans="1:2" ht="15" customHeight="1">
      <c r="A13" s="338"/>
      <c r="B13" s="334"/>
    </row>
    <row r="14" spans="1:2" ht="17.25" customHeight="1">
      <c r="A14" s="338"/>
      <c r="B14" s="334"/>
    </row>
    <row r="15" spans="1:2" ht="12.75">
      <c r="A15" s="338"/>
      <c r="B15" s="334"/>
    </row>
    <row r="16" spans="1:2" ht="12.75">
      <c r="A16" s="338"/>
      <c r="B16" s="334"/>
    </row>
    <row r="17" spans="1:2" ht="12.75">
      <c r="A17" s="338"/>
      <c r="B17" s="334"/>
    </row>
    <row r="18" spans="1:2" ht="12.75">
      <c r="A18" s="339"/>
      <c r="B18" s="334"/>
    </row>
    <row r="19" spans="1:2" ht="12.75">
      <c r="A19" s="338"/>
      <c r="B19" s="334"/>
    </row>
    <row r="20" spans="1:2" ht="12.75">
      <c r="A20" s="338"/>
      <c r="B20" s="334"/>
    </row>
    <row r="21" spans="1:2" ht="12.75">
      <c r="A21" s="338"/>
      <c r="B21" s="334"/>
    </row>
    <row r="22" spans="1:2" ht="17.25" customHeight="1">
      <c r="A22" s="333"/>
      <c r="B22" s="334"/>
    </row>
    <row r="23" spans="1:2" ht="12.75">
      <c r="A23" s="338"/>
      <c r="B23" s="334"/>
    </row>
    <row r="24" spans="1:2" ht="12.75">
      <c r="A24" s="338"/>
      <c r="B24" s="334"/>
    </row>
    <row r="25" spans="1:2" ht="12.75">
      <c r="A25" s="338"/>
      <c r="B25" s="334"/>
    </row>
    <row r="26" spans="1:2" ht="12.75">
      <c r="A26" s="338"/>
      <c r="B26" s="334"/>
    </row>
    <row r="27" spans="1:2" ht="12.75">
      <c r="A27" s="338"/>
      <c r="B27" s="334"/>
    </row>
    <row r="28" spans="1:2" ht="12.75">
      <c r="A28" s="338"/>
      <c r="B28" s="334"/>
    </row>
    <row r="30" spans="1:2" ht="12.75">
      <c r="A30" s="329" t="s">
        <v>697</v>
      </c>
      <c r="B30" s="311"/>
    </row>
    <row r="31" spans="1:2" ht="12.75">
      <c r="A31" s="330"/>
      <c r="B31" s="331"/>
    </row>
    <row r="32" ht="12.75">
      <c r="B32" s="311" t="s">
        <v>586</v>
      </c>
    </row>
    <row r="33" ht="12.75">
      <c r="B33" s="331"/>
    </row>
    <row r="34" ht="12.75">
      <c r="B34" s="310" t="s">
        <v>649</v>
      </c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Korisnik</cp:lastModifiedBy>
  <cp:lastPrinted>2013-02-27T09:51:37Z</cp:lastPrinted>
  <dcterms:created xsi:type="dcterms:W3CDTF">2010-09-03T11:16:46Z</dcterms:created>
  <dcterms:modified xsi:type="dcterms:W3CDTF">2019-07-25T07:26:38Z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